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FONDOS\2018\tercer trimestre\"/>
    </mc:Choice>
  </mc:AlternateContent>
  <xr:revisionPtr revIDLastSave="0" documentId="13_ncr:1_{68D65DD2-C768-4B56-8778-DC28C167391B}" xr6:coauthVersionLast="37" xr6:coauthVersionMax="37" xr10:uidLastSave="{00000000-0000-0000-0000-000000000000}"/>
  <bookViews>
    <workbookView xWindow="0" yWindow="0" windowWidth="28800" windowHeight="11925" firstSheet="4" activeTab="9" xr2:uid="{8C8162F9-DBA9-4A75-B143-1F9FD9F528CD}"/>
  </bookViews>
  <sheets>
    <sheet name="Renta Fija Euro" sheetId="3" r:id="rId1"/>
    <sheet name="Renta Fija Internacional" sheetId="4" r:id="rId2"/>
    <sheet name="Renta Fija Mixta" sheetId="5" r:id="rId3"/>
    <sheet name="Renta Variable Europa" sheetId="11" r:id="rId4"/>
    <sheet name="Renta Variable Euro" sheetId="6" r:id="rId5"/>
    <sheet name="Renta Variable EEUU" sheetId="9" r:id="rId6"/>
    <sheet name="Renta Variable Emergentes" sheetId="10" r:id="rId7"/>
    <sheet name="Renta Variable Internacional" sheetId="13" r:id="rId8"/>
    <sheet name="Renta Variable Mixta" sheetId="14" r:id="rId9"/>
    <sheet name="Monetario" sheetId="16" r:id="rId10"/>
  </sheets>
  <definedNames>
    <definedName name="_xlnm._FilterDatabase" localSheetId="8" hidden="1">'Renta Variable Mixta'!$P$5:$AA$16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6" l="1"/>
  <c r="F8" i="16"/>
  <c r="G8" i="16"/>
  <c r="E17" i="14"/>
  <c r="J125" i="13"/>
  <c r="H125" i="13"/>
  <c r="I125" i="13"/>
  <c r="F125" i="13"/>
  <c r="G125" i="13"/>
  <c r="E125" i="13"/>
  <c r="E40" i="10"/>
  <c r="G62" i="11"/>
  <c r="E62" i="11"/>
  <c r="E42" i="3"/>
  <c r="G10" i="9"/>
  <c r="H10" i="9"/>
  <c r="F10" i="9"/>
  <c r="E10" i="9"/>
  <c r="F18" i="6"/>
  <c r="E18" i="6"/>
  <c r="I62" i="11"/>
  <c r="H18" i="6"/>
  <c r="G18" i="6"/>
  <c r="J18" i="6"/>
  <c r="J20" i="5" l="1"/>
  <c r="F20" i="5"/>
  <c r="G20" i="5"/>
  <c r="H20" i="5"/>
  <c r="I20" i="5"/>
  <c r="E20" i="5"/>
  <c r="J35" i="4"/>
  <c r="I35" i="4"/>
  <c r="H35" i="4"/>
  <c r="G35" i="4"/>
  <c r="F35" i="4"/>
  <c r="E35" i="4"/>
  <c r="J42" i="3"/>
  <c r="I42" i="3"/>
  <c r="H42" i="3"/>
  <c r="G42" i="3"/>
  <c r="F42" i="3"/>
  <c r="J40" i="10" l="1"/>
  <c r="J8" i="16" l="1"/>
  <c r="F40" i="10"/>
  <c r="G40" i="10"/>
  <c r="H40" i="10"/>
  <c r="I10" i="9"/>
  <c r="J10" i="9"/>
  <c r="F62" i="11"/>
  <c r="H62" i="11"/>
  <c r="J62" i="11"/>
  <c r="F17" i="14" l="1"/>
  <c r="J17" i="14"/>
  <c r="I17" i="14"/>
  <c r="H17" i="14"/>
  <c r="G17" i="14"/>
  <c r="I18" i="6" l="1"/>
</calcChain>
</file>

<file path=xl/sharedStrings.xml><?xml version="1.0" encoding="utf-8"?>
<sst xmlns="http://schemas.openxmlformats.org/spreadsheetml/2006/main" count="1366" uniqueCount="602">
  <si>
    <t>Código ISIN</t>
  </si>
  <si>
    <t>Fondo</t>
  </si>
  <si>
    <t>Categoría VDOS</t>
  </si>
  <si>
    <t>LU1145633407</t>
  </si>
  <si>
    <t>ALLIANZ EURO CREDIT SRI AT EUR</t>
  </si>
  <si>
    <t>RF EURO LARGO PLAZO</t>
  </si>
  <si>
    <t>LU1173936078</t>
  </si>
  <si>
    <t>ALLIANZ EURO CREDIT SRI RT EUR</t>
  </si>
  <si>
    <t>FR0010914572</t>
  </si>
  <si>
    <t>ALLIANZ EURO OBLIG COURT TERME ISR IC</t>
  </si>
  <si>
    <t>RF EURO CORTO PLAZO</t>
  </si>
  <si>
    <t>FR0011387299</t>
  </si>
  <si>
    <t>ALLIANZ EURO OBLIG COURT TERME ISR RC</t>
  </si>
  <si>
    <t>ÉTICO</t>
  </si>
  <si>
    <t>LU0158827195</t>
  </si>
  <si>
    <t>ALLIANZ GLOBAL SUSTAINABILITY A EUR</t>
  </si>
  <si>
    <t>LU0158827948</t>
  </si>
  <si>
    <t>ALLIANZ GLOBAL SUSTAINABILITY A USD</t>
  </si>
  <si>
    <t>LU0158828326</t>
  </si>
  <si>
    <t>ALLIANZ GLOBAL SUSTAINABILITY CT EUR</t>
  </si>
  <si>
    <t>LU1173935773</t>
  </si>
  <si>
    <t>ALLIANZ GLOBAL SUSTAINABILITY RT EUR</t>
  </si>
  <si>
    <t>LU1297615988</t>
  </si>
  <si>
    <t>ALLIANZ GREEN BOND I EUR</t>
  </si>
  <si>
    <t>ECOLOGÍA</t>
  </si>
  <si>
    <t>FR0010339481</t>
  </si>
  <si>
    <t>ALLIANZ VALEURS DURABLES IC</t>
  </si>
  <si>
    <t>FR0000017329</t>
  </si>
  <si>
    <t>ALLIANZ VALEURS DURABLES RC</t>
  </si>
  <si>
    <t>FR0007435920</t>
  </si>
  <si>
    <t>AMUNDI CASH INSTITUTIONS SRI I-C</t>
  </si>
  <si>
    <t>MONETARIO EURO PLUS</t>
  </si>
  <si>
    <t>ES0113385019</t>
  </si>
  <si>
    <t>BANKIA FUTURO SOSTENIBLE, FI PLUS</t>
  </si>
  <si>
    <t>ES0125459034</t>
  </si>
  <si>
    <t>BBVA BOLSA DESARROLLO SOSTENIBLE, FI</t>
  </si>
  <si>
    <t>LU0132151118</t>
  </si>
  <si>
    <t>BNP PARIBAS L1 SUSTAINABLE ACTIVE BALANCED CLASSIC CAP</t>
  </si>
  <si>
    <t>MIXTO AGRESIVO GLOBAL</t>
  </si>
  <si>
    <t>LU0159091536</t>
  </si>
  <si>
    <t>BNP PARIBAS L1 SUSTAINABLE ACTIVE BALANCED I CAP</t>
  </si>
  <si>
    <t>LU0159091882</t>
  </si>
  <si>
    <t>BNP PARIBAS L1 SUSTAINABLE ACTIVE BALANCED N CAP</t>
  </si>
  <si>
    <t>LU0132152439</t>
  </si>
  <si>
    <t>BNP PARIBAS L1 SUSTAINABLE ACTIVE GROWTH CLASSIC CAP</t>
  </si>
  <si>
    <t>LU0159092344</t>
  </si>
  <si>
    <t>BNP PARIBAS L1 SUSTAINABLE ACTIVE GROWTH I CAP</t>
  </si>
  <si>
    <t>LU0159092427</t>
  </si>
  <si>
    <t>BNP PARIBAS L1 SUSTAINABLE ACTIVE GROWTH N CAP</t>
  </si>
  <si>
    <t>LU0531997046</t>
  </si>
  <si>
    <t>BNP PARIBAS L1 SUSTAINABLE ACTIVE GROWTH PRIVILEGE CAP</t>
  </si>
  <si>
    <t>LU0087047089</t>
  </si>
  <si>
    <t>BNP PARIBAS L1 SUSTAINABLE ACTIVE STABILITY CLASSIC CAP</t>
  </si>
  <si>
    <t>MIXTO CONSERVADOR GLOBAL</t>
  </si>
  <si>
    <t>LU0159095107</t>
  </si>
  <si>
    <t>BNP PARIBAS L1 SUSTAINABLE ACTIVE STABILITY I CAP</t>
  </si>
  <si>
    <t>LU0159095446</t>
  </si>
  <si>
    <t>BNP PARIBAS L1 SUSTAINABLE ACTIVE STABILITY N CAP</t>
  </si>
  <si>
    <t>LU0531998010</t>
  </si>
  <si>
    <t>BNP PARIBAS L1 SUSTAINABLE ACTIVE STABILITY PRIVILEGE CAP</t>
  </si>
  <si>
    <t>FR0013176336</t>
  </si>
  <si>
    <t>BNP PARIBAS SUSTAINABLE BOND EURO SHORT TERM CLASSIC CAP EUR</t>
  </si>
  <si>
    <t>FR0013176344</t>
  </si>
  <si>
    <t>BNP PARIBAS SUSTAINABLE BOND EURO SHORT TERM CLASSIC DIS EUR</t>
  </si>
  <si>
    <t>FR0013176351</t>
  </si>
  <si>
    <t>BNP PARIBAS SUSTAINABLE BOND EURO SHORT TERM PRIVILEGE CAP EUR</t>
  </si>
  <si>
    <t>ES0137435006</t>
  </si>
  <si>
    <t>CAJA INGENIEROS ENVIRONMENT ISR, FI A</t>
  </si>
  <si>
    <t>ES0121091039</t>
  </si>
  <si>
    <t>COMPROMISO FONDO ETICO, FI</t>
  </si>
  <si>
    <t>BE0940002729</t>
  </si>
  <si>
    <t>DPAM INVEST B EQUITIES EUROPE SUSTAINABLE B</t>
  </si>
  <si>
    <t>BE0948492260</t>
  </si>
  <si>
    <t>DPAM INVEST B EQUITIES EUROPE SUSTAINABLE F</t>
  </si>
  <si>
    <t>BE0947764743</t>
  </si>
  <si>
    <t>DPAM INVEST B EQUITIES SUSTAINABLE FOOD TRENDS B</t>
  </si>
  <si>
    <t>OTROS SECTORES</t>
  </si>
  <si>
    <t>BE0948504387</t>
  </si>
  <si>
    <t>DPAM INVEST B EQUITIES SUSTAINABLE FOOD TRENDS F</t>
  </si>
  <si>
    <t>BE0058652646</t>
  </si>
  <si>
    <t>DPAM INVEST B EQUITIES WORLD SUSTAINABLE B</t>
  </si>
  <si>
    <t>BE0948500344</t>
  </si>
  <si>
    <t>DPAM INVEST B EQUITIES WORLD SUSTAINABLE F</t>
  </si>
  <si>
    <t>LU0907927338</t>
  </si>
  <si>
    <t>DPAM L BONDS EMERGING MARKETS SUSTAINABLE B</t>
  </si>
  <si>
    <t>RFI EMERGENTES</t>
  </si>
  <si>
    <t>LU0907928062</t>
  </si>
  <si>
    <t>DPAM L BONDS EMERGING MARKETS SUSTAINABLE F</t>
  </si>
  <si>
    <t>LU0336683502</t>
  </si>
  <si>
    <t>DPAM L BONDS GOVERNMENT SUSTAINABLE B</t>
  </si>
  <si>
    <t>DEUDA PÚBLICA GLOBAL</t>
  </si>
  <si>
    <t>LU0336683767</t>
  </si>
  <si>
    <t>DPAM L BONDS GOVERNMENT SUSTAINABLE F</t>
  </si>
  <si>
    <t>FR0010013987</t>
  </si>
  <si>
    <t>EURO CAPITAL DURABLE I</t>
  </si>
  <si>
    <t>RV EURO</t>
  </si>
  <si>
    <t>FR0010589275</t>
  </si>
  <si>
    <t>EURO CAPITAL DURABLE M</t>
  </si>
  <si>
    <t>FR0010271528</t>
  </si>
  <si>
    <t>EURO CAPITAL DURABLE NC</t>
  </si>
  <si>
    <t>FR0011445451</t>
  </si>
  <si>
    <t>EURO CAPITAL DURABLE ND</t>
  </si>
  <si>
    <t>ES0138885035</t>
  </si>
  <si>
    <t>FONENGIN ISR, FI A</t>
  </si>
  <si>
    <t>LU1234787205</t>
  </si>
  <si>
    <t>GENERALI INVESTMENTS SICAV - SRI AGEING POPULATION BX</t>
  </si>
  <si>
    <t>LU0145455571</t>
  </si>
  <si>
    <t>GENERALI INVESTMENTS SICAV - SRI EUROPEAN EQUITY BX</t>
  </si>
  <si>
    <t>FR0010702167</t>
  </si>
  <si>
    <t>GROUPAMA CREDIT EURO ISR IC</t>
  </si>
  <si>
    <t>DEUDA PRIVADA EURO</t>
  </si>
  <si>
    <t>FR0010702159</t>
  </si>
  <si>
    <t>GROUPAMA CREDIT EURO ISR M</t>
  </si>
  <si>
    <t>FR0010702175</t>
  </si>
  <si>
    <t>GROUPAMA CREDIT EURO ISR NC</t>
  </si>
  <si>
    <t>FR0010973149</t>
  </si>
  <si>
    <t>GROUPAMA ETAT EURO ISR ID</t>
  </si>
  <si>
    <t>DEUDA PÚBLICA EURO</t>
  </si>
  <si>
    <t>FR0010973172</t>
  </si>
  <si>
    <t>GROUPAMA ETAT EURO ISR ND</t>
  </si>
  <si>
    <t>ES0164837009</t>
  </si>
  <si>
    <t>GVC GAESCO SOSTENIBLE ISR, FI A</t>
  </si>
  <si>
    <t>MIXTO MODERADO GLOBAL</t>
  </si>
  <si>
    <t>ES0164837017</t>
  </si>
  <si>
    <t>GVC GAESCO SOSTENIBLE ISR, FI R</t>
  </si>
  <si>
    <t>ES0147131033</t>
  </si>
  <si>
    <t>INVERACTIVO CONFIANZA, FI</t>
  </si>
  <si>
    <t>MIXTO CONSERVADOR EURO</t>
  </si>
  <si>
    <t>FR0000003998</t>
  </si>
  <si>
    <t>LAZARD EQUITY SRI C EUR</t>
  </si>
  <si>
    <t>FR0010990606</t>
  </si>
  <si>
    <t>LAZARD EQUITY SRI D EUR</t>
  </si>
  <si>
    <t>LU0914734537</t>
  </si>
  <si>
    <t>MIROVA EURO GREEN AND SUSTAINABLE BOND I/A (EUR)</t>
  </si>
  <si>
    <t>LU0552643685</t>
  </si>
  <si>
    <t>MIROVA EURO GREEN AND SUSTAINABLE CORPORATE BOND I/A (EUR)</t>
  </si>
  <si>
    <t>LU0914731780</t>
  </si>
  <si>
    <t>MIROVA EURO SUSTAINABLE EQUITY I/A (EUR)</t>
  </si>
  <si>
    <t>LU0914732671</t>
  </si>
  <si>
    <t>MIROVA EUROPE ENVIRONMENTAL EQUITY I/A (EUR)</t>
  </si>
  <si>
    <t>LU0552643099</t>
  </si>
  <si>
    <t>MIROVA EUROPE SUSTAINABLE EQUITY I/A (EUR)</t>
  </si>
  <si>
    <t>LU0914729453</t>
  </si>
  <si>
    <t>MIROVA GLOBAL SUSTAINABLE EQUITY I/A (EUR)</t>
  </si>
  <si>
    <t>LU0841604316</t>
  </si>
  <si>
    <t>NORDEA 1-EMERGING STARS EQUITY FUND BC-EUR</t>
  </si>
  <si>
    <t>RVI EMERGENTES</t>
  </si>
  <si>
    <t>LU0841605040</t>
  </si>
  <si>
    <t>NORDEA 1-EMERGING STARS EQUITY FUND BC-USD</t>
  </si>
  <si>
    <t>LU0602539271</t>
  </si>
  <si>
    <t>NORDEA 1-EMERGING STARS EQUITY FUND BI-EUR</t>
  </si>
  <si>
    <t>LU0602539354</t>
  </si>
  <si>
    <t>NORDEA 1-EMERGING STARS EQUITY FUND BI-USD</t>
  </si>
  <si>
    <t>LU0602539867</t>
  </si>
  <si>
    <t>NORDEA 1-EMERGING STARS EQUITY FUND BP-EUR</t>
  </si>
  <si>
    <t>LU0602539602</t>
  </si>
  <si>
    <t>NORDEA 1-EMERGING STARS EQUITY FUND BP-USD</t>
  </si>
  <si>
    <t>LU0602538620</t>
  </si>
  <si>
    <t>NORDEA 1-EMERGING STARS EQUITY FUND E-EUR</t>
  </si>
  <si>
    <t>LU0705251279</t>
  </si>
  <si>
    <t>NORDEA 1-EMERGING STARS EQUITY FUND E-USD</t>
  </si>
  <si>
    <t>LU0841586075</t>
  </si>
  <si>
    <t>NORDEA 1-GLOBAL CLIMATE AND ENVIRONMENT FUND BC-EUR</t>
  </si>
  <si>
    <t>LU0348927095</t>
  </si>
  <si>
    <t>NORDEA 1-GLOBAL CLIMATE AND ENVIRONMENT FUND BI-EUR</t>
  </si>
  <si>
    <t>LU0348926287</t>
  </si>
  <si>
    <t>NORDEA 1-GLOBAL CLIMATE AND ENVIRONMENT FUND BP-EUR</t>
  </si>
  <si>
    <t>LU0348927251</t>
  </si>
  <si>
    <t>NORDEA 1-GLOBAL CLIMATE AND ENVIRONMENT FUND E-EUR</t>
  </si>
  <si>
    <t>LU0985319473</t>
  </si>
  <si>
    <t>NORDEA 1-GLOBAL STARS EQUITY FUND BI-EUR</t>
  </si>
  <si>
    <t>RVI GLOBAL VALOR</t>
  </si>
  <si>
    <t>LU0985319804</t>
  </si>
  <si>
    <t>NORDEA 1-GLOBAL STARS EQUITY FUND BI-USD</t>
  </si>
  <si>
    <t>LU0985320059</t>
  </si>
  <si>
    <t>NORDEA 1-GLOBAL STARS EQUITY FUND BP-EUR</t>
  </si>
  <si>
    <t>LU0985320562</t>
  </si>
  <si>
    <t>NORDEA 1-GLOBAL STARS EQUITY FUND BP-USD</t>
  </si>
  <si>
    <t>LU0985320646</t>
  </si>
  <si>
    <t>NORDEA 1-GLOBAL STARS EQUITY FUND E-EUR</t>
  </si>
  <si>
    <t>LU0985317857</t>
  </si>
  <si>
    <t>NORDEA 1-GLOBAL STARS EQUITY FUND E-USD</t>
  </si>
  <si>
    <t>LU1079987134</t>
  </si>
  <si>
    <t>NORDEA 1-NORDIC STARS EQUITY FUND BI-EUR</t>
  </si>
  <si>
    <t>RVI EUROPA</t>
  </si>
  <si>
    <t>LU1079987720</t>
  </si>
  <si>
    <t>NORDEA 1-NORDIC STARS EQUITY FUND BP-EUR</t>
  </si>
  <si>
    <t>LU1079988538</t>
  </si>
  <si>
    <t>NORDEA 1-NORDIC STARS EQUITY FUND E-EUR</t>
  </si>
  <si>
    <t>LU1165135440</t>
  </si>
  <si>
    <t>PARVEST AQUA CLASSIC CAP</t>
  </si>
  <si>
    <t>LU1620156130</t>
  </si>
  <si>
    <t>PARVEST AQUA CLASSIC USD CAP</t>
  </si>
  <si>
    <t>LU1165135952</t>
  </si>
  <si>
    <t>PARVEST AQUA I CAP</t>
  </si>
  <si>
    <t>LU1165135796</t>
  </si>
  <si>
    <t>PARVEST AQUA N CAP</t>
  </si>
  <si>
    <t>LU1165135879</t>
  </si>
  <si>
    <t>PARVEST AQUA PRIVILEGE CAP</t>
  </si>
  <si>
    <t>LU0406802339</t>
  </si>
  <si>
    <t>PARVEST CLIMATE IMPACT CLASSIC CAP</t>
  </si>
  <si>
    <t>LU0406802685</t>
  </si>
  <si>
    <t>PARVEST CLIMATE IMPACT CLASSIC DIS</t>
  </si>
  <si>
    <t>LU0406802768</t>
  </si>
  <si>
    <t>PARVEST CLIMATE IMPACT I CAP</t>
  </si>
  <si>
    <t>LU0406803063</t>
  </si>
  <si>
    <t>PARVEST CLIMATE IMPACT N CAP</t>
  </si>
  <si>
    <t>LU0406803147</t>
  </si>
  <si>
    <t>PARVEST CLIMATE IMPACT PRIVILEGE CAP</t>
  </si>
  <si>
    <t>LU0347711466</t>
  </si>
  <si>
    <t>PARVEST GLOBAL ENVIRONMENT CLASSIC CAP</t>
  </si>
  <si>
    <t>LU0347711540</t>
  </si>
  <si>
    <t>PARVEST GLOBAL ENVIRONMENT CLASSIC DIS</t>
  </si>
  <si>
    <t>LU0347712357</t>
  </si>
  <si>
    <t>PARVEST GLOBAL ENVIRONMENT CLASSIC USD CAP</t>
  </si>
  <si>
    <t>LU0347711623</t>
  </si>
  <si>
    <t>PARVEST GLOBAL ENVIRONMENT I CAP</t>
  </si>
  <si>
    <t>LU1695678166</t>
  </si>
  <si>
    <t>PARVEST GLOBAL ENVIRONMENT I GBP DIS</t>
  </si>
  <si>
    <t>LU1695679131</t>
  </si>
  <si>
    <t>PARVEST GLOBAL ENVIRONMENT I USD CAP</t>
  </si>
  <si>
    <t>LU0347712191</t>
  </si>
  <si>
    <t>PARVEST GLOBAL ENVIRONMENT N CAP</t>
  </si>
  <si>
    <t>LU0347712274</t>
  </si>
  <si>
    <t>PARVEST GLOBAL ENVIRONMENT PRIVILEGE CAP</t>
  </si>
  <si>
    <t>LU1620156999</t>
  </si>
  <si>
    <t>PARVEST GREEN BOND CLASSIC CAP</t>
  </si>
  <si>
    <t>RFI GLOBAL</t>
  </si>
  <si>
    <t>LU1620157294</t>
  </si>
  <si>
    <t>PARVEST GREEN BOND PRIVILEGE CAP</t>
  </si>
  <si>
    <t>LU0823437925</t>
  </si>
  <si>
    <t>PARVEST GREEN TIGERS CLASSIC CAP</t>
  </si>
  <si>
    <t>LU0823438220</t>
  </si>
  <si>
    <t>LU1039395188</t>
  </si>
  <si>
    <t>LU0823438493</t>
  </si>
  <si>
    <t>PARVEST GREEN TIGERS I CAP</t>
  </si>
  <si>
    <t>LU0823438659</t>
  </si>
  <si>
    <t>PARVEST GREEN TIGERS N CAP</t>
  </si>
  <si>
    <t>LU0823438733</t>
  </si>
  <si>
    <t>LU1165136174</t>
  </si>
  <si>
    <t>PARVEST HUMAN DEVELOPMENT CLASSIC CAP</t>
  </si>
  <si>
    <t>LU1165136844</t>
  </si>
  <si>
    <t>PARVEST HUMAN DEVELOPMENT I CAP</t>
  </si>
  <si>
    <t>LU1165137149</t>
  </si>
  <si>
    <t>PARVEST SMART FOOD CLASSIC CAP</t>
  </si>
  <si>
    <t>CONSUMO</t>
  </si>
  <si>
    <t>LU1165137222</t>
  </si>
  <si>
    <t>PARVEST SMART FOOD CLASSIC DIS</t>
  </si>
  <si>
    <t>LU1165137651</t>
  </si>
  <si>
    <t>PARVEST SMART FOOD I CAP</t>
  </si>
  <si>
    <t>LU1165137578</t>
  </si>
  <si>
    <t>PARVEST SMART FOOD PRIVILEGE CAP</t>
  </si>
  <si>
    <t>LU0828230697</t>
  </si>
  <si>
    <t>PARVEST SUSTAINABLE BOND EURO CLASSIC CAP</t>
  </si>
  <si>
    <t>LU0828230770</t>
  </si>
  <si>
    <t>PARVEST SUSTAINABLE BOND EURO CLASSIC DIS</t>
  </si>
  <si>
    <t>LU0265288877</t>
  </si>
  <si>
    <t>PARVEST SUSTAINABLE BOND EURO CORPORATE CLASSIC CAP</t>
  </si>
  <si>
    <t>LU0265288950</t>
  </si>
  <si>
    <t>PARVEST SUSTAINABLE BOND EURO CORPORATE CLASSIC DIS</t>
  </si>
  <si>
    <t>LU0265317569</t>
  </si>
  <si>
    <t>PARVEST SUSTAINABLE BOND EURO CORPORATE I CAP</t>
  </si>
  <si>
    <t>LU0265289339</t>
  </si>
  <si>
    <t>PARVEST SUSTAINABLE BOND EURO CORPORATE N CAP</t>
  </si>
  <si>
    <t>LU0265308063</t>
  </si>
  <si>
    <t>PARVEST SUSTAINABLE BOND EURO CORPORATE PRIVILEGE CAP</t>
  </si>
  <si>
    <t>LU0828230853</t>
  </si>
  <si>
    <t>PARVEST SUSTAINABLE BOND EURO I CAP</t>
  </si>
  <si>
    <t>LU0828230937</t>
  </si>
  <si>
    <t>PARVEST SUSTAINABLE BOND EURO N CAP</t>
  </si>
  <si>
    <t>LU0828231075</t>
  </si>
  <si>
    <t>PARVEST SUSTAINABLE BOND EURO PRIVILEGE CAP</t>
  </si>
  <si>
    <t>LU0282388437</t>
  </si>
  <si>
    <t>PARVEST SUSTAINABLE BOND WORLD CORPORATE CLASSIC CAP</t>
  </si>
  <si>
    <t>DEUDA PRIVADA GLOBAL</t>
  </si>
  <si>
    <t>LU0282388783</t>
  </si>
  <si>
    <t>PARVEST SUSTAINABLE BOND WORLD CORPORATE CLASSIC DIS</t>
  </si>
  <si>
    <t>LU0265291152</t>
  </si>
  <si>
    <t>PARVEST SUSTAINABLE BOND WORLD CORPORATE CLASSIC H EUR CAP</t>
  </si>
  <si>
    <t>LU0282388866</t>
  </si>
  <si>
    <t>PARVEST SUSTAINABLE BOND WORLD CORPORATE I CAP</t>
  </si>
  <si>
    <t>LU0925121187</t>
  </si>
  <si>
    <t>PARVEST SUSTAINABLE BOND WORLD CORPORATE IH EUR CAP</t>
  </si>
  <si>
    <t>LU0282389674</t>
  </si>
  <si>
    <t>PARVEST SUSTAINABLE BOND WORLD CORPORATE N CAP</t>
  </si>
  <si>
    <t>LU0212189012</t>
  </si>
  <si>
    <t>PARVEST SUSTAINABLE EQUITY EUROPE CLASSIC CAP</t>
  </si>
  <si>
    <t>LU0212189368</t>
  </si>
  <si>
    <t>PARVEST SUSTAINABLE EQUITY EUROPE CLASSIC DIS</t>
  </si>
  <si>
    <t>LU0212188550</t>
  </si>
  <si>
    <t>PARVEST SUSTAINABLE EQUITY EUROPE I CAP</t>
  </si>
  <si>
    <t>LU0212188121</t>
  </si>
  <si>
    <t>PARVEST SUSTAINABLE EQUITY EUROPE N CAP</t>
  </si>
  <si>
    <t>LU0212187404</t>
  </si>
  <si>
    <t>PARVEST SUSTAINABLE EQUITY EUROPE PRIVILEGE CAP</t>
  </si>
  <si>
    <t>LU0111491469</t>
  </si>
  <si>
    <t>PARVEST SUSTAINABLE EQUITY HIGH DIVIDEND EUROPE CLASSIC CAP</t>
  </si>
  <si>
    <t>RVI EUROPA VALOR</t>
  </si>
  <si>
    <t>LU0111491626</t>
  </si>
  <si>
    <t>PARVEST SUSTAINABLE EQUITY HIGH DIVIDEND EUROPE CLASSIC DIS</t>
  </si>
  <si>
    <t>LU0111493242</t>
  </si>
  <si>
    <t>PARVEST SUSTAINABLE EQUITY HIGH DIVIDEND EUROPE I CAP</t>
  </si>
  <si>
    <t>LU0111493325</t>
  </si>
  <si>
    <t>PARVEST SUSTAINABLE EQUITY HIGH DIVIDEND EUROPE N CAP</t>
  </si>
  <si>
    <t>LU0111493838</t>
  </si>
  <si>
    <t>PARVEST SUSTAINABLE EQUITY HIGH DIVIDEND EUROPE PRIVILEGE CAP</t>
  </si>
  <si>
    <t>LU0255977372</t>
  </si>
  <si>
    <t>PICTET - BIOTECH I EUR</t>
  </si>
  <si>
    <t>BIOTECNOLOGÍA</t>
  </si>
  <si>
    <t>LU0112497283</t>
  </si>
  <si>
    <t>PICTET - BIOTECH I USD</t>
  </si>
  <si>
    <t>LU0616375167</t>
  </si>
  <si>
    <t>PICTET - CLEAN ENERGY I DY EUR</t>
  </si>
  <si>
    <t>LU0312383663</t>
  </si>
  <si>
    <t>PICTET - CLEAN ENERGY I EUR</t>
  </si>
  <si>
    <t>LU0280430405</t>
  </si>
  <si>
    <t>PICTET - CLEAN ENERGY I USD</t>
  </si>
  <si>
    <t>LU0340554673</t>
  </si>
  <si>
    <t>PICTET - DIGITAL I EUR</t>
  </si>
  <si>
    <t>TMT</t>
  </si>
  <si>
    <t>LU0101689882</t>
  </si>
  <si>
    <t>PICTET - DIGITAL I USD</t>
  </si>
  <si>
    <t>LU0725974272</t>
  </si>
  <si>
    <t>PICTET - EMERGING MARKETS SUSTAINABLE EQUITIES I EUR</t>
  </si>
  <si>
    <t>LU0725973548</t>
  </si>
  <si>
    <t>PICTET - EMERGING MARKETS SUSTAINABLE EQUITIES I USD</t>
  </si>
  <si>
    <t>LU0144509550</t>
  </si>
  <si>
    <t>PICTET - EUROPEAN SUSTAINABLE EQUITIES I EUR</t>
  </si>
  <si>
    <t>LU0503631631</t>
  </si>
  <si>
    <t>PICTET - GLOBAL ENVIRONMENTAL OPPORTUNITIES I EUR</t>
  </si>
  <si>
    <t>LU0503632100</t>
  </si>
  <si>
    <t>PICTET - GLOBAL ENVIRONMENTAL OPPORTUNITIES I USD</t>
  </si>
  <si>
    <t>LU0386875149</t>
  </si>
  <si>
    <t>PICTET - GLOBAL MEGATREND SELECTION I EUR</t>
  </si>
  <si>
    <t>RVI GLOBAL</t>
  </si>
  <si>
    <t>LU0386856941</t>
  </si>
  <si>
    <t>PICTET - GLOBAL MEGATREND SELECTION I USD</t>
  </si>
  <si>
    <t>LU1437676551</t>
  </si>
  <si>
    <t>PICTET - GLOBAL THEMATIC OPPORTUNITIES I DY EUR</t>
  </si>
  <si>
    <t>LU1437676478</t>
  </si>
  <si>
    <t>PICTET - GLOBAL THEMATIC OPPORTUNITIES I EUR</t>
  </si>
  <si>
    <t>LU1437675744</t>
  </si>
  <si>
    <t>PICTET - GLOBAL THEMATIC OPPORTUNITIES I USD</t>
  </si>
  <si>
    <t>LU0255978693</t>
  </si>
  <si>
    <t>PICTET - HEALTH I EUR</t>
  </si>
  <si>
    <t>SALUD</t>
  </si>
  <si>
    <t>LU0188500879</t>
  </si>
  <si>
    <t>PICTET - HEALTH I USD</t>
  </si>
  <si>
    <t>LU0366533882</t>
  </si>
  <si>
    <t>PICTET - NUTRITION I EUR</t>
  </si>
  <si>
    <t>LU0428745664</t>
  </si>
  <si>
    <t>PICTET - NUTRITION I USD</t>
  </si>
  <si>
    <t>LU1279334137</t>
  </si>
  <si>
    <t>PICTET - ROBOTICS I DY EUR</t>
  </si>
  <si>
    <t>LU1279334053</t>
  </si>
  <si>
    <t>PICTET - ROBOTICS I EUR</t>
  </si>
  <si>
    <t>LU1279333329</t>
  </si>
  <si>
    <t>PICTET - ROBOTICS I USD</t>
  </si>
  <si>
    <t>LU0270904351</t>
  </si>
  <si>
    <t>PICTET - SECURITY I EUR</t>
  </si>
  <si>
    <t>LU0256845834</t>
  </si>
  <si>
    <t>PICTET - SECURITY I USD</t>
  </si>
  <si>
    <t>LU0340558823</t>
  </si>
  <si>
    <t>PICTET - TIMBER I EUR</t>
  </si>
  <si>
    <t>LU0340557262</t>
  </si>
  <si>
    <t>PICTET - TIMBER I USD</t>
  </si>
  <si>
    <t>LU0104884605</t>
  </si>
  <si>
    <t>PICTET - WATER I EUR</t>
  </si>
  <si>
    <t>LU0255980244</t>
  </si>
  <si>
    <t>PICTET - WATER I USD</t>
  </si>
  <si>
    <t>LU0503372517</t>
  </si>
  <si>
    <t>ROBECO EURO SUSTAINABLE CREDITS BH EUR</t>
  </si>
  <si>
    <t>LU0503372608</t>
  </si>
  <si>
    <t>ROBECO EURO SUSTAINABLE CREDITS DH EUR</t>
  </si>
  <si>
    <t>LU0503372780</t>
  </si>
  <si>
    <t>ROBECO EURO SUSTAINABLE CREDITS IH EUR</t>
  </si>
  <si>
    <t>LU1123620707</t>
  </si>
  <si>
    <t>LU1036586912</t>
  </si>
  <si>
    <t>LU0374106754</t>
  </si>
  <si>
    <t>LU0594694878</t>
  </si>
  <si>
    <t>LU0374107216</t>
  </si>
  <si>
    <t>LU0187077218</t>
  </si>
  <si>
    <t>ROBECOSAM SUSTAINABLE EUROPEAN EQUITIES D EUR</t>
  </si>
  <si>
    <t>LU0940006702</t>
  </si>
  <si>
    <t>ROBECOSAM SUSTAINABLE EUROPEAN EQUITIES F EUR</t>
  </si>
  <si>
    <t>LU0209860427</t>
  </si>
  <si>
    <t>ROBECOSAM SUSTAINABLE EUROPEAN EQUITIES I EUR</t>
  </si>
  <si>
    <t>ES0121082038</t>
  </si>
  <si>
    <t>ROBUST RENTA VARIABLE MIXTA INTERNACIONAL, FI</t>
  </si>
  <si>
    <t>ES0145821031</t>
  </si>
  <si>
    <t>ES0114350038</t>
  </si>
  <si>
    <t>SANTANDER SOLIDARIO DIVIDENDO EUROPA, FI</t>
  </si>
  <si>
    <t>LU0384405519</t>
  </si>
  <si>
    <t>VONTOBEL FUND-CLEAN TECHNOLOGY A DIS</t>
  </si>
  <si>
    <t>LU0384405600</t>
  </si>
  <si>
    <t>VONTOBEL FUND-CLEAN TECHNOLOGY B CAP</t>
  </si>
  <si>
    <t>LU1598842364</t>
  </si>
  <si>
    <t>VONTOBEL FUND-CLEAN TECHNOLOGY N CAP</t>
  </si>
  <si>
    <t>LU1683485418</t>
  </si>
  <si>
    <t>VONTOBEL FUND-FUTURE RESOURCES AN DIS</t>
  </si>
  <si>
    <t>LU0384406160</t>
  </si>
  <si>
    <t>VONTOBEL FUND-FUTURE RESOURCES B CAP</t>
  </si>
  <si>
    <t>LU0384406244</t>
  </si>
  <si>
    <t>VONTOBEL FUND-FUTURE RESOURCES C CAP</t>
  </si>
  <si>
    <t>LU0571082402</t>
  </si>
  <si>
    <t>VONTOBEL FUND-FUTURE RESOURCES C USD CAP</t>
  </si>
  <si>
    <t>LU0952815594</t>
  </si>
  <si>
    <t>VONTOBEL FUND-FUTURE RESOURCES N CAP</t>
  </si>
  <si>
    <t>LU0384409180</t>
  </si>
  <si>
    <t>VONTOBEL FUND-MTX SUSTAINABLE ASIAN LEADERS (EX JAPAN) A DIS</t>
  </si>
  <si>
    <t>LU0384409263</t>
  </si>
  <si>
    <t>VONTOBEL FUND-MTX SUSTAINABLE ASIAN LEADERS (EX JAPAN) B CAP</t>
  </si>
  <si>
    <t>LU0384409693</t>
  </si>
  <si>
    <t>VONTOBEL FUND-MTX SUSTAINABLE ASIAN LEADERS (EX JAPAN) H (HEDGED) EUR CAP</t>
  </si>
  <si>
    <t>LU1683484445</t>
  </si>
  <si>
    <t>VONTOBEL FUND-MTX SUSTAINABLE ASIAN LEADERS (EX JAPAN) N CAP</t>
  </si>
  <si>
    <t>LU0571085330</t>
  </si>
  <si>
    <t>VONTOBEL FUND-MTX SUSTAINABLE EMERGING MARKETS LEADERS A DIS</t>
  </si>
  <si>
    <t>LU1711395035</t>
  </si>
  <si>
    <t>VONTOBEL FUND-MTX SUSTAINABLE EMERGING MARKETS LEADERS AHI DIS</t>
  </si>
  <si>
    <t>LU1683485681</t>
  </si>
  <si>
    <t>VONTOBEL FUND-MTX SUSTAINABLE EMERGING MARKETS LEADERS AN DIS</t>
  </si>
  <si>
    <t>LU0571085413</t>
  </si>
  <si>
    <t>VONTOBEL FUND-MTX SUSTAINABLE EMERGING MARKETS LEADERS B CAP</t>
  </si>
  <si>
    <t>LU1646585114</t>
  </si>
  <si>
    <t>VONTOBEL FUND-MTX SUSTAINABLE EMERGING MARKETS LEADERS H (HEDGED) EUR CAP</t>
  </si>
  <si>
    <t>LU1651443415</t>
  </si>
  <si>
    <t>VONTOBEL FUND-MTX SUSTAINABLE EMERGING MARKETS LEADERS HC (HEDGED) EUR CAP</t>
  </si>
  <si>
    <t>LU1650589762</t>
  </si>
  <si>
    <t>VONTOBEL FUND-MTX SUSTAINABLE EMERGING MARKETS LEADERS HI (HEDGED) EUR CAP</t>
  </si>
  <si>
    <t>LU0571085686</t>
  </si>
  <si>
    <t>VONTOBEL FUND-MTX SUSTAINABLE EMERGING MARKETS LEADERS I CAP</t>
  </si>
  <si>
    <t>LU1626216888</t>
  </si>
  <si>
    <t>VONTOBEL FUND-MTX SUSTAINABLE EMERGING MARKETS LEADERS I EUR CAP</t>
  </si>
  <si>
    <t>LU1626216961</t>
  </si>
  <si>
    <t>VONTOBEL FUND-MTX SUSTAINABLE EMERGING MARKETS LEADERS N CAP</t>
  </si>
  <si>
    <t>LU0848325295</t>
  </si>
  <si>
    <t>VONTOBEL FUND-MTX SUSTAINABLE GLOBAL LEADERS A DIS</t>
  </si>
  <si>
    <t>LU1683487547</t>
  </si>
  <si>
    <t>VONTOBEL FUND-MTX SUSTAINABLE GLOBAL LEADERS AN DIS</t>
  </si>
  <si>
    <t>LU0848325378</t>
  </si>
  <si>
    <t>VONTOBEL FUND-MTX SUSTAINABLE GLOBAL LEADERS B CAP</t>
  </si>
  <si>
    <t>LU0848326269</t>
  </si>
  <si>
    <t>VONTOBEL FUND-MTX SUSTAINABLE GLOBAL LEADERS H (HEDGED) EUR CAP</t>
  </si>
  <si>
    <t>LU1179465684</t>
  </si>
  <si>
    <t>VONTOBEL FUND-MTX SUSTAINABLE GLOBAL LEADERS HN (HEDGED) EUR CAP</t>
  </si>
  <si>
    <t>LU0848325709</t>
  </si>
  <si>
    <t>VONTOBEL FUND-MTX SUSTAINABLE GLOBAL LEADERS N CAP</t>
  </si>
  <si>
    <t>LU1683486499</t>
  </si>
  <si>
    <t>VONTOBEL FUND-NEW POWER AN DIS</t>
  </si>
  <si>
    <t>LU0138259048</t>
  </si>
  <si>
    <t>VONTOBEL FUND-NEW POWER B CAP</t>
  </si>
  <si>
    <t>LU0138259550</t>
  </si>
  <si>
    <t>VONTOBEL FUND-NEW POWER C CAP</t>
  </si>
  <si>
    <t>LU0952815248</t>
  </si>
  <si>
    <t>VONTOBEL FUND-NEW POWER N CAP</t>
  </si>
  <si>
    <t>1 año</t>
  </si>
  <si>
    <t>3 años</t>
  </si>
  <si>
    <t>5 años</t>
  </si>
  <si>
    <t>10 años</t>
  </si>
  <si>
    <t>Renta Variable Euro</t>
  </si>
  <si>
    <t>Renta Variable Internacional</t>
  </si>
  <si>
    <t>Renta Fija Euro</t>
  </si>
  <si>
    <t>Renta Fija Internacional</t>
  </si>
  <si>
    <t>Monetario</t>
  </si>
  <si>
    <t>Renta Variable Europa</t>
  </si>
  <si>
    <t>Gestora</t>
  </si>
  <si>
    <t>ALLIANZ GLOBAL INVESTORS</t>
  </si>
  <si>
    <t>VL</t>
  </si>
  <si>
    <t>Rentabilidad Anualizada</t>
  </si>
  <si>
    <t>RF Euro ASG</t>
  </si>
  <si>
    <t>Categoría Inverco RF Euro Corto Plazo</t>
  </si>
  <si>
    <t>Categoría Inverco RF Euro Largo Plazo</t>
  </si>
  <si>
    <t>RF Internacional ASG</t>
  </si>
  <si>
    <t>Categoría Inverco RF Internacional</t>
  </si>
  <si>
    <t>Categoría Inverco RF Mixta Euro</t>
  </si>
  <si>
    <t>Categoría Inverco RF Mixta Internacional</t>
  </si>
  <si>
    <t>Patrimonio (Millones de euros)</t>
  </si>
  <si>
    <t>2018</t>
  </si>
  <si>
    <t>Renta Fija Mixta</t>
  </si>
  <si>
    <t>RV Euro ASG</t>
  </si>
  <si>
    <t xml:space="preserve">Categoría Inverco RV Euro </t>
  </si>
  <si>
    <t>Categoría Inverco RV Europa</t>
  </si>
  <si>
    <t>Renta Variable EEUU</t>
  </si>
  <si>
    <t>Categoría Inverco RV EEUU</t>
  </si>
  <si>
    <t>RF EEUU ASG</t>
  </si>
  <si>
    <t>Renta Variable Emergentes</t>
  </si>
  <si>
    <t>RV Emergentes ASG</t>
  </si>
  <si>
    <t>Categoría Inverco RV Emergentes</t>
  </si>
  <si>
    <t>Renta Variable  Europa</t>
  </si>
  <si>
    <t>RV Internacional ASG</t>
  </si>
  <si>
    <t>Categoría Inverco RV Internacional</t>
  </si>
  <si>
    <t>Renta Variable Mixta</t>
  </si>
  <si>
    <t>RV Mixta Internacional ASG</t>
  </si>
  <si>
    <t>Categoría Inverco RV Mixta Internacional</t>
  </si>
  <si>
    <t>Categoría Inverco Monetario</t>
  </si>
  <si>
    <t>Monetario ASG</t>
  </si>
  <si>
    <t>SANTANDER SOSTENIBLE 2, FI</t>
  </si>
  <si>
    <t>ES0113606000</t>
  </si>
  <si>
    <t>TRESSIS CARTERA SOSTENIBLE ISR, FI I</t>
  </si>
  <si>
    <t>ES0180709018</t>
  </si>
  <si>
    <t>ES0180709000</t>
  </si>
  <si>
    <t>TRESSIS CARTERA SOSTENIBLE ISR, FI R</t>
  </si>
  <si>
    <t>SANTANDER SOSTENIBLE 1, FI</t>
  </si>
  <si>
    <t>ES0107782007</t>
  </si>
  <si>
    <t>TRESSIS GESTION</t>
  </si>
  <si>
    <t xml:space="preserve">Volatilidad </t>
  </si>
  <si>
    <t>BNP PARIBAS ASSET MGMT</t>
  </si>
  <si>
    <t>GROUPAMA ASSET MGMT</t>
  </si>
  <si>
    <t>ALLIANZ EURO OBLIG COURT TERME ISR MC</t>
  </si>
  <si>
    <t>ROBECO ASSET MGMT</t>
  </si>
  <si>
    <t>OSTRUM ASSET MGMT</t>
  </si>
  <si>
    <t>LU1145633233</t>
  </si>
  <si>
    <t>FR0013285038</t>
  </si>
  <si>
    <t>ALLIANZ EURO CREDIT SRI IT EUR</t>
  </si>
  <si>
    <t>Patrimonio (M euros)</t>
  </si>
  <si>
    <t>DEGROOF PETERCAM ASSET MGMT</t>
  </si>
  <si>
    <t>LU1300811699</t>
  </si>
  <si>
    <t>AXA WORLD FUNDS-PLANET BONDS I DIS EUR</t>
  </si>
  <si>
    <t>AXA INVESTMENT MANAGERS</t>
  </si>
  <si>
    <t>LU1280196426</t>
  </si>
  <si>
    <t>AXA WORLD FUNDS-PLANET BONDS I CAP EUR</t>
  </si>
  <si>
    <t>LU1280196186</t>
  </si>
  <si>
    <t>AXA WORLD FUNDS-PLANET BONDS F CAP EUR</t>
  </si>
  <si>
    <t>LU1280195881</t>
  </si>
  <si>
    <t>AXA WORLD FUNDS-PLANET BONDS A CAP EUR</t>
  </si>
  <si>
    <t>LU1542252181</t>
  </si>
  <si>
    <t>ALLIANZ GREEN BOND AT EUR</t>
  </si>
  <si>
    <t>LU1280196004</t>
  </si>
  <si>
    <t>AXA WORLD FUNDS-PLANET BONDS E CAP EUR</t>
  </si>
  <si>
    <t>LU1297616366</t>
  </si>
  <si>
    <t>ALLIANZ GREEN BOND IT EUR</t>
  </si>
  <si>
    <t>LU1377965543</t>
  </si>
  <si>
    <t>ALLIANZ GREEN BOND RT EUR</t>
  </si>
  <si>
    <t>GVC GAESCO GESTION</t>
  </si>
  <si>
    <t>CAJA INGENIEROS GESTION</t>
  </si>
  <si>
    <t>SANTANDER ASSET MGMT</t>
  </si>
  <si>
    <t>SANTANDER RESPONSABILIDAD SOLIDARIO, FI A</t>
  </si>
  <si>
    <t>BNP PARIBAS GESTION DE INVERSIONES</t>
  </si>
  <si>
    <t>RF Fija Mixta ASG</t>
  </si>
  <si>
    <t>LU0545090143</t>
  </si>
  <si>
    <t>AXA WORLD FUNDS-FRAMLINGTON EUROZONE RI F CAP EUR</t>
  </si>
  <si>
    <t>LU0545089723</t>
  </si>
  <si>
    <t>AXA WORLD FUNDS-FRAMLINGTON EUROZONE RI A CAP EUR</t>
  </si>
  <si>
    <t>LU1579337525</t>
  </si>
  <si>
    <t>AMUNDI EQUITY GREEN IMPACT AE CAP</t>
  </si>
  <si>
    <t>AMUNDI ASSET MGMT</t>
  </si>
  <si>
    <t>LAZARD FRERES GESTION SAS</t>
  </si>
  <si>
    <t>FR0013285087</t>
  </si>
  <si>
    <t>ALLIANZ VALEURS DURABLES MC</t>
  </si>
  <si>
    <t>LU1437021030</t>
  </si>
  <si>
    <t>AMUNDI INDEX EQUITY GLOBAL LOW CARBON IU CAP</t>
  </si>
  <si>
    <t>LU1437020909</t>
  </si>
  <si>
    <t>AMUNDI INDEX EQUITY GLOBAL LOW CARBON IE CAP</t>
  </si>
  <si>
    <t>LU1437021113</t>
  </si>
  <si>
    <t>AMUNDI INDEX EQUITY GLOBAL LOW CARBON RE CAP</t>
  </si>
  <si>
    <t>LU1437021204</t>
  </si>
  <si>
    <t>AMUNDI INDEX EQUITY GLOBAL LOW CARBON AE CAP</t>
  </si>
  <si>
    <t>GENERALI INVESTMENTS</t>
  </si>
  <si>
    <t>LU1437020065</t>
  </si>
  <si>
    <t>AMUNDI INDEX EQUITY EUROPE LOW CARBON IU CAP</t>
  </si>
  <si>
    <t>LU1437019992</t>
  </si>
  <si>
    <t>AMUNDI INDEX EQUITY EUROPE LOW CARBON IE CAP</t>
  </si>
  <si>
    <t>LU1437020149</t>
  </si>
  <si>
    <t>AMUNDI INDEX EQUITY EUROPE LOW CARBON RE CAP</t>
  </si>
  <si>
    <t>NORDEA INVESTMENT FUNDS</t>
  </si>
  <si>
    <t>ROBECOSAM SUSTAINABLE FOOD EQUITIES I EUR</t>
  </si>
  <si>
    <t>ROBECOSAM SUSTAINABLE FOOD EQUITIES D EUR</t>
  </si>
  <si>
    <t>ROBECOSAM SUSTAINABLE FOOD EQUITIES D USD</t>
  </si>
  <si>
    <t>LU0372523448</t>
  </si>
  <si>
    <t>AXA WORLD FUNDS-FRAMLINGTON HUMAN CAPITAL I DIS EUR</t>
  </si>
  <si>
    <t>RVI EUROPA SMALL/MID CAP</t>
  </si>
  <si>
    <t>LU0316219251</t>
  </si>
  <si>
    <t>AXA WORLD FUNDS-FRAMLINGTON HUMAN CAPITAL I CAP EUR</t>
  </si>
  <si>
    <t>LU0316219095</t>
  </si>
  <si>
    <t>AXA WORLD FUNDS-FRAMLINGTON HUMAN CAPITAL F CAP EUR</t>
  </si>
  <si>
    <t>RV Europa ASG</t>
  </si>
  <si>
    <t>LU0316218527</t>
  </si>
  <si>
    <t>AXA WORLD FUNDS-FRAMLINGTON HUMAN CAPITAL A CAP EUR</t>
  </si>
  <si>
    <t>LU1215836237</t>
  </si>
  <si>
    <t>AXA WORLD FUNDS-FRAMLINGTON HUMAN CAPITAL A DIS EUR</t>
  </si>
  <si>
    <t>LU0316218873</t>
  </si>
  <si>
    <t>AXA WORLD FUNDS-FRAMLINGTON HUMAN CAPITAL E CAP EUR</t>
  </si>
  <si>
    <t>FR0010153320</t>
  </si>
  <si>
    <t>AMUNDI ACTIONS USA ISR P-C</t>
  </si>
  <si>
    <t>RVI USA</t>
  </si>
  <si>
    <t>PICTET &amp; CIE</t>
  </si>
  <si>
    <t>VONTOBEL MGMT</t>
  </si>
  <si>
    <t>PARVEST GREEN TIGERS PRIVILEGE EUR CAP</t>
  </si>
  <si>
    <t>PARVEST GREEN TIGERS CLASSIC EUR CAP</t>
  </si>
  <si>
    <t>PARVEST GREEN TIGERS CLASSIC EUR DIS</t>
  </si>
  <si>
    <t>Volatilidad</t>
  </si>
  <si>
    <t>ROBECO QI GLOBAL DEVELOPED SUSTAINABLE ENHANCED INDEX EQUITIES I EUR</t>
  </si>
  <si>
    <t>ROBECO QI GLOBAL DEVELOPED SUSTAINABLE ENHANCED INDEX EQUITIES D EUR</t>
  </si>
  <si>
    <t>BBVA ASSET MGMT</t>
  </si>
  <si>
    <t>BANKIA FONDOS</t>
  </si>
  <si>
    <t>LU1728567212</t>
  </si>
  <si>
    <t>ALLIANZ GLOBAL SUSTAINABILITY IT EUR</t>
  </si>
  <si>
    <t>FR0011307099</t>
  </si>
  <si>
    <t>AMUNDI CASH INSTITUTIONS SRI DP-C</t>
  </si>
  <si>
    <t>FR0011176635</t>
  </si>
  <si>
    <t>AMUNDI CASH INSTITUTIONS SRI E-C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</si>
</sst>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 Condensed"/>
    </font>
    <font>
      <b/>
      <sz val="10"/>
      <color theme="1"/>
      <name val="Roboto Condensed"/>
    </font>
    <font>
      <b/>
      <sz val="12"/>
      <color theme="0"/>
      <name val="Roboto Condensed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51A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19">
    <xf numFmtId="0" fontId="0" fillId="0" borderId="0" xfId="0"/>
    <xf numFmtId="0" fontId="2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2" fillId="0" borderId="14" xfId="0" applyFont="1" applyBorder="1"/>
    <xf numFmtId="0" fontId="2" fillId="0" borderId="0" xfId="0" applyFont="1" applyBorder="1" applyAlignment="1">
      <alignment wrapText="1"/>
    </xf>
    <xf numFmtId="2" fontId="2" fillId="0" borderId="0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0" fillId="0" borderId="0" xfId="0" applyFill="1"/>
    <xf numFmtId="0" fontId="2" fillId="3" borderId="4" xfId="0" applyFont="1" applyFill="1" applyBorder="1"/>
    <xf numFmtId="0" fontId="2" fillId="3" borderId="5" xfId="0" applyFont="1" applyFill="1" applyBorder="1" applyAlignment="1">
      <alignment wrapText="1"/>
    </xf>
    <xf numFmtId="2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" fontId="2" fillId="3" borderId="5" xfId="1" applyNumberFormat="1" applyFont="1" applyFill="1" applyBorder="1" applyAlignment="1">
      <alignment horizontal="center"/>
    </xf>
    <xf numFmtId="2" fontId="2" fillId="3" borderId="7" xfId="1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3" borderId="0" xfId="0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2" fontId="2" fillId="3" borderId="0" xfId="1" applyNumberFormat="1" applyFont="1" applyFill="1" applyBorder="1" applyAlignment="1">
      <alignment horizontal="center"/>
    </xf>
    <xf numFmtId="2" fontId="2" fillId="3" borderId="2" xfId="1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2" fontId="2" fillId="3" borderId="10" xfId="1" applyNumberFormat="1" applyFont="1" applyFill="1" applyBorder="1" applyAlignment="1">
      <alignment horizontal="center"/>
    </xf>
    <xf numFmtId="2" fontId="2" fillId="3" borderId="12" xfId="1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14" fontId="0" fillId="0" borderId="0" xfId="0" applyNumberFormat="1" applyAlignment="1">
      <alignment wrapText="1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2" fontId="2" fillId="0" borderId="0" xfId="1" applyNumberFormat="1" applyFont="1" applyBorder="1" applyAlignment="1">
      <alignment horizontal="right"/>
    </xf>
    <xf numFmtId="0" fontId="3" fillId="0" borderId="10" xfId="0" applyFont="1" applyBorder="1" applyAlignment="1">
      <alignment horizontal="center" wrapText="1"/>
    </xf>
    <xf numFmtId="0" fontId="2" fillId="0" borderId="14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/>
    <xf numFmtId="0" fontId="2" fillId="0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2" fontId="2" fillId="0" borderId="10" xfId="1" applyNumberFormat="1" applyFont="1" applyFill="1" applyBorder="1" applyAlignment="1">
      <alignment horizontal="center"/>
    </xf>
    <xf numFmtId="2" fontId="2" fillId="0" borderId="12" xfId="1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0" fontId="2" fillId="0" borderId="3" xfId="0" applyFont="1" applyFill="1" applyBorder="1" applyAlignment="1">
      <alignment wrapText="1"/>
    </xf>
    <xf numFmtId="2" fontId="2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2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Fill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4" borderId="14" xfId="0" applyFont="1" applyFill="1" applyBorder="1"/>
    <xf numFmtId="0" fontId="2" fillId="4" borderId="0" xfId="0" applyFont="1" applyFill="1" applyBorder="1" applyAlignment="1">
      <alignment wrapText="1"/>
    </xf>
    <xf numFmtId="2" fontId="2" fillId="4" borderId="0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2" fontId="2" fillId="4" borderId="0" xfId="1" applyNumberFormat="1" applyFont="1" applyFill="1" applyBorder="1" applyAlignment="1">
      <alignment horizontal="center"/>
    </xf>
    <xf numFmtId="2" fontId="2" fillId="4" borderId="2" xfId="1" applyNumberFormat="1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2" fontId="2" fillId="0" borderId="21" xfId="1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3" xfId="0" applyFont="1" applyFill="1" applyBorder="1" applyAlignment="1">
      <alignment wrapText="1"/>
    </xf>
    <xf numFmtId="2" fontId="2" fillId="3" borderId="3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3" xfId="1" applyNumberFormat="1" applyFont="1" applyFill="1" applyBorder="1" applyAlignment="1">
      <alignment horizontal="center"/>
    </xf>
    <xf numFmtId="2" fontId="2" fillId="3" borderId="21" xfId="1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 applyAlignment="1">
      <alignment wrapText="1"/>
    </xf>
    <xf numFmtId="0" fontId="3" fillId="0" borderId="25" xfId="0" applyFont="1" applyBorder="1"/>
    <xf numFmtId="0" fontId="3" fillId="0" borderId="26" xfId="0" applyFont="1" applyBorder="1" applyAlignment="1">
      <alignment wrapText="1"/>
    </xf>
    <xf numFmtId="0" fontId="3" fillId="0" borderId="12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2" fontId="2" fillId="4" borderId="3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2" fontId="2" fillId="4" borderId="3" xfId="1" applyNumberFormat="1" applyFont="1" applyFill="1" applyBorder="1" applyAlignment="1">
      <alignment horizontal="center"/>
    </xf>
    <xf numFmtId="2" fontId="2" fillId="4" borderId="21" xfId="1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20" xfId="0" applyFont="1" applyFill="1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" fontId="2" fillId="0" borderId="3" xfId="1" applyNumberFormat="1" applyFont="1" applyFill="1" applyBorder="1" applyAlignment="1">
      <alignment horizontal="center"/>
    </xf>
    <xf numFmtId="2" fontId="2" fillId="0" borderId="21" xfId="1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/>
    <xf numFmtId="0" fontId="2" fillId="0" borderId="9" xfId="0" applyFont="1" applyFill="1" applyBorder="1" applyAlignment="1">
      <alignment vertical="center"/>
    </xf>
    <xf numFmtId="0" fontId="2" fillId="0" borderId="6" xfId="0" applyFont="1" applyFill="1" applyBorder="1"/>
    <xf numFmtId="2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5" fillId="0" borderId="0" xfId="2"/>
    <xf numFmtId="2" fontId="0" fillId="0" borderId="0" xfId="0" applyNumberFormat="1"/>
    <xf numFmtId="0" fontId="2" fillId="0" borderId="4" xfId="0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24" xfId="0" applyFont="1" applyFill="1" applyBorder="1"/>
    <xf numFmtId="0" fontId="2" fillId="0" borderId="25" xfId="0" applyFont="1" applyFill="1" applyBorder="1" applyAlignment="1">
      <alignment wrapText="1"/>
    </xf>
    <xf numFmtId="2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2" fontId="2" fillId="0" borderId="25" xfId="1" applyNumberFormat="1" applyFont="1" applyFill="1" applyBorder="1" applyAlignment="1">
      <alignment horizontal="center"/>
    </xf>
    <xf numFmtId="2" fontId="2" fillId="0" borderId="26" xfId="1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 wrapText="1"/>
    </xf>
    <xf numFmtId="0" fontId="5" fillId="0" borderId="0" xfId="2"/>
    <xf numFmtId="0" fontId="2" fillId="0" borderId="5" xfId="0" applyFont="1" applyFill="1" applyBorder="1"/>
  </cellXfs>
  <cellStyles count="3">
    <cellStyle name="Normal" xfId="0" builtinId="0"/>
    <cellStyle name="Normal 2" xfId="2" xr:uid="{00000000-0005-0000-0000-00002F000000}"/>
    <cellStyle name="Porcentaje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BBBB"/>
      <color rgb="FFE51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CF9678-382B-440B-8826-2FABF44D0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17</xdr:row>
      <xdr:rowOff>38101</xdr:rowOff>
    </xdr:from>
    <xdr:ext cx="1304924" cy="426690"/>
    <xdr:pic>
      <xdr:nvPicPr>
        <xdr:cNvPr id="6" name="Imagen 5">
          <a:extLst>
            <a:ext uri="{FF2B5EF4-FFF2-40B4-BE49-F238E27FC236}">
              <a16:creationId xmlns:a16="http://schemas.microsoft.com/office/drawing/2014/main" id="{8C745BBB-5531-4B26-8A7B-CB0C94BF8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0077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161926</xdr:colOff>
      <xdr:row>34</xdr:row>
      <xdr:rowOff>38101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EC995233-F54D-48CC-8458-388340286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038851"/>
          <a:ext cx="1304924" cy="42669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282CF6-3192-4F0C-BD89-C0462914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161926</xdr:colOff>
      <xdr:row>19</xdr:row>
      <xdr:rowOff>38101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E01A2EEA-252E-44F3-A6BA-D22168FC9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38175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114300</xdr:colOff>
      <xdr:row>0</xdr:row>
      <xdr:rowOff>76200</xdr:rowOff>
    </xdr:from>
    <xdr:ext cx="1304924" cy="426690"/>
    <xdr:pic>
      <xdr:nvPicPr>
        <xdr:cNvPr id="6" name="Imagen 5">
          <a:extLst>
            <a:ext uri="{FF2B5EF4-FFF2-40B4-BE49-F238E27FC236}">
              <a16:creationId xmlns:a16="http://schemas.microsoft.com/office/drawing/2014/main" id="{E62CF07F-2888-4742-A958-7E0AC739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6200"/>
          <a:ext cx="1304924" cy="4266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95250</xdr:rowOff>
    </xdr:from>
    <xdr:to>
      <xdr:col>1</xdr:col>
      <xdr:colOff>485775</xdr:colOff>
      <xdr:row>0</xdr:row>
      <xdr:rowOff>456535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5DC3D3-C271-4974-91B8-FA2C0F040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95250"/>
          <a:ext cx="1104899" cy="36128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13</xdr:row>
      <xdr:rowOff>104775</xdr:rowOff>
    </xdr:from>
    <xdr:to>
      <xdr:col>1</xdr:col>
      <xdr:colOff>380999</xdr:colOff>
      <xdr:row>13</xdr:row>
      <xdr:rowOff>466060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CE63B9-3B5D-4A7B-9B4F-8A4D3A489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419850"/>
          <a:ext cx="1104899" cy="361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502EC-88F6-464B-9B39-370446943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38100</xdr:colOff>
      <xdr:row>17</xdr:row>
      <xdr:rowOff>47626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CB452DE6-8901-49CD-8F7F-3002EA9AC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18172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31</xdr:row>
      <xdr:rowOff>47626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E20174E4-6FDB-4662-87CD-3D2FFDAA4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18172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49</xdr:row>
      <xdr:rowOff>47626</xdr:rowOff>
    </xdr:from>
    <xdr:ext cx="1304924" cy="426690"/>
    <xdr:pic>
      <xdr:nvPicPr>
        <xdr:cNvPr id="5" name="Imagen 4">
          <a:extLst>
            <a:ext uri="{FF2B5EF4-FFF2-40B4-BE49-F238E27FC236}">
              <a16:creationId xmlns:a16="http://schemas.microsoft.com/office/drawing/2014/main" id="{E33E3845-E45D-416A-8820-5D1F6751B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439651"/>
          <a:ext cx="1304924" cy="4266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B4D5E6-DBD3-4BA4-A855-378A6C7BC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0283F1-735B-4D5C-BFDC-D690F4AE0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1B0A34-CB1F-4B2F-9443-781113A0E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17</xdr:row>
      <xdr:rowOff>38100</xdr:rowOff>
    </xdr:from>
    <xdr:to>
      <xdr:col>1</xdr:col>
      <xdr:colOff>666749</xdr:colOff>
      <xdr:row>17</xdr:row>
      <xdr:rowOff>464790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50D67D6-141B-40B2-B65C-345575AD6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029325"/>
          <a:ext cx="1304924" cy="42669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33</xdr:row>
      <xdr:rowOff>38100</xdr:rowOff>
    </xdr:from>
    <xdr:to>
      <xdr:col>1</xdr:col>
      <xdr:colOff>666749</xdr:colOff>
      <xdr:row>33</xdr:row>
      <xdr:rowOff>464790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D2B1861-1874-4B03-BA8E-1423831B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325350"/>
          <a:ext cx="1304924" cy="4266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20</xdr:row>
      <xdr:rowOff>47626</xdr:rowOff>
    </xdr:from>
    <xdr:ext cx="1304924" cy="426690"/>
    <xdr:pic>
      <xdr:nvPicPr>
        <xdr:cNvPr id="11" name="Imagen 10">
          <a:extLst>
            <a:ext uri="{FF2B5EF4-FFF2-40B4-BE49-F238E27FC236}">
              <a16:creationId xmlns:a16="http://schemas.microsoft.com/office/drawing/2014/main" id="{DE508C80-2AAC-41AA-B9A3-4112C43C5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641032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123826</xdr:colOff>
      <xdr:row>39</xdr:row>
      <xdr:rowOff>19051</xdr:rowOff>
    </xdr:from>
    <xdr:ext cx="1304924" cy="426690"/>
    <xdr:pic>
      <xdr:nvPicPr>
        <xdr:cNvPr id="12" name="Imagen 11">
          <a:extLst>
            <a:ext uri="{FF2B5EF4-FFF2-40B4-BE49-F238E27FC236}">
              <a16:creationId xmlns:a16="http://schemas.microsoft.com/office/drawing/2014/main" id="{FE767513-1411-445D-9CF0-8F3C2C1C2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2544426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58</xdr:row>
      <xdr:rowOff>38101</xdr:rowOff>
    </xdr:from>
    <xdr:ext cx="1304924" cy="426690"/>
    <xdr:pic>
      <xdr:nvPicPr>
        <xdr:cNvPr id="13" name="Imagen 12">
          <a:extLst>
            <a:ext uri="{FF2B5EF4-FFF2-40B4-BE49-F238E27FC236}">
              <a16:creationId xmlns:a16="http://schemas.microsoft.com/office/drawing/2014/main" id="{7D05CC10-0247-46E6-83D8-204F7E55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77</xdr:row>
      <xdr:rowOff>38101</xdr:rowOff>
    </xdr:from>
    <xdr:ext cx="1304924" cy="426690"/>
    <xdr:pic>
      <xdr:nvPicPr>
        <xdr:cNvPr id="15" name="Imagen 14">
          <a:extLst>
            <a:ext uri="{FF2B5EF4-FFF2-40B4-BE49-F238E27FC236}">
              <a16:creationId xmlns:a16="http://schemas.microsoft.com/office/drawing/2014/main" id="{FCD09036-C745-41BF-980D-47A9B0EB7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95</xdr:row>
      <xdr:rowOff>38101</xdr:rowOff>
    </xdr:from>
    <xdr:ext cx="1304924" cy="426690"/>
    <xdr:pic>
      <xdr:nvPicPr>
        <xdr:cNvPr id="17" name="Imagen 16">
          <a:extLst>
            <a:ext uri="{FF2B5EF4-FFF2-40B4-BE49-F238E27FC236}">
              <a16:creationId xmlns:a16="http://schemas.microsoft.com/office/drawing/2014/main" id="{2C1872FD-3F06-4A3E-A3E5-06A58079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180976</xdr:colOff>
      <xdr:row>114</xdr:row>
      <xdr:rowOff>57151</xdr:rowOff>
    </xdr:from>
    <xdr:ext cx="1304924" cy="426690"/>
    <xdr:pic>
      <xdr:nvPicPr>
        <xdr:cNvPr id="18" name="Imagen 17">
          <a:extLst>
            <a:ext uri="{FF2B5EF4-FFF2-40B4-BE49-F238E27FC236}">
              <a16:creationId xmlns:a16="http://schemas.microsoft.com/office/drawing/2014/main" id="{B40A2EB2-1BCF-4E7F-814B-4E44DBDDA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3773805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0</xdr:row>
      <xdr:rowOff>38100</xdr:rowOff>
    </xdr:from>
    <xdr:ext cx="1304924" cy="426690"/>
    <xdr:pic>
      <xdr:nvPicPr>
        <xdr:cNvPr id="14" name="Imagen 13">
          <a:extLst>
            <a:ext uri="{FF2B5EF4-FFF2-40B4-BE49-F238E27FC236}">
              <a16:creationId xmlns:a16="http://schemas.microsoft.com/office/drawing/2014/main" id="{1D9CB034-9D73-4DF6-84BF-194596378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8100"/>
          <a:ext cx="1304924" cy="42669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CA457-4E47-42EF-A4D3-41AF6B1A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E6FB-DC43-4310-80BF-6D2B3EADD947}">
  <dimension ref="A1:L67"/>
  <sheetViews>
    <sheetView workbookViewId="0">
      <selection activeCell="O30" sqref="O30"/>
    </sheetView>
  </sheetViews>
  <sheetFormatPr baseColWidth="10" defaultRowHeight="15" x14ac:dyDescent="0.25"/>
  <cols>
    <col min="2" max="2" width="37.42578125" style="15" customWidth="1"/>
    <col min="3" max="3" width="16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8.5703125" bestFit="1" customWidth="1"/>
    <col min="11" max="11" width="10.42578125" style="20" customWidth="1"/>
    <col min="12" max="12" width="18" style="15" customWidth="1"/>
    <col min="13" max="16384" width="11.42578125" style="35"/>
  </cols>
  <sheetData>
    <row r="1" spans="1:12" ht="42.75" customHeight="1" thickBot="1" x14ac:dyDescent="0.3">
      <c r="L1" s="64">
        <v>43373</v>
      </c>
    </row>
    <row r="2" spans="1:12" ht="18" thickBot="1" x14ac:dyDescent="0.35">
      <c r="A2" s="184" t="s">
        <v>462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12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506</v>
      </c>
      <c r="K3" s="192" t="s">
        <v>515</v>
      </c>
      <c r="L3" s="16"/>
    </row>
    <row r="4" spans="1:12" ht="16.5" thickBot="1" x14ac:dyDescent="0.35">
      <c r="A4" s="5" t="s">
        <v>0</v>
      </c>
      <c r="B4" s="9" t="s">
        <v>1</v>
      </c>
      <c r="C4" s="9" t="s">
        <v>2</v>
      </c>
      <c r="D4" s="6" t="s">
        <v>468</v>
      </c>
      <c r="E4" s="7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12" ht="30" x14ac:dyDescent="0.3">
      <c r="A5" s="36" t="s">
        <v>266</v>
      </c>
      <c r="B5" s="37" t="s">
        <v>267</v>
      </c>
      <c r="C5" s="37" t="s">
        <v>5</v>
      </c>
      <c r="D5" s="38">
        <v>158.63</v>
      </c>
      <c r="E5" s="39">
        <v>-0.2</v>
      </c>
      <c r="F5" s="40">
        <v>0.01</v>
      </c>
      <c r="G5" s="41">
        <v>1.0946405656572678</v>
      </c>
      <c r="H5" s="41">
        <v>2.8650575427425995</v>
      </c>
      <c r="I5" s="42"/>
      <c r="J5" s="40">
        <v>1.51</v>
      </c>
      <c r="K5" s="38">
        <v>159.9743</v>
      </c>
      <c r="L5" s="43" t="s">
        <v>507</v>
      </c>
    </row>
    <row r="6" spans="1:12" ht="30" x14ac:dyDescent="0.3">
      <c r="A6" s="69" t="s">
        <v>270</v>
      </c>
      <c r="B6" s="31" t="s">
        <v>271</v>
      </c>
      <c r="C6" s="31" t="s">
        <v>5</v>
      </c>
      <c r="D6" s="32">
        <v>113.6</v>
      </c>
      <c r="E6" s="70">
        <v>-0.27</v>
      </c>
      <c r="F6" s="33">
        <v>-0.11</v>
      </c>
      <c r="G6" s="34">
        <v>0.8559853183561561</v>
      </c>
      <c r="H6" s="34"/>
      <c r="I6" s="71"/>
      <c r="J6" s="33">
        <v>1.57</v>
      </c>
      <c r="K6" s="32">
        <v>8.9374400000000005</v>
      </c>
      <c r="L6" s="72" t="s">
        <v>507</v>
      </c>
    </row>
    <row r="7" spans="1:12" ht="30" x14ac:dyDescent="0.3">
      <c r="A7" s="44" t="s">
        <v>8</v>
      </c>
      <c r="B7" s="45" t="s">
        <v>9</v>
      </c>
      <c r="C7" s="45" t="s">
        <v>10</v>
      </c>
      <c r="D7" s="46">
        <v>10532.12</v>
      </c>
      <c r="E7" s="47">
        <v>-0.47</v>
      </c>
      <c r="F7" s="48">
        <v>-0.48</v>
      </c>
      <c r="G7" s="49"/>
      <c r="H7" s="49"/>
      <c r="I7" s="50"/>
      <c r="J7" s="48">
        <v>0.12</v>
      </c>
      <c r="K7" s="46">
        <v>1401.9285300000001</v>
      </c>
      <c r="L7" s="51" t="s">
        <v>467</v>
      </c>
    </row>
    <row r="8" spans="1:12" ht="30" x14ac:dyDescent="0.3">
      <c r="A8" s="69" t="s">
        <v>513</v>
      </c>
      <c r="B8" s="31" t="s">
        <v>509</v>
      </c>
      <c r="C8" s="31" t="s">
        <v>10</v>
      </c>
      <c r="D8" s="32">
        <v>99.46</v>
      </c>
      <c r="E8" s="70">
        <v>-0.51</v>
      </c>
      <c r="F8" s="33"/>
      <c r="G8" s="34"/>
      <c r="H8" s="34"/>
      <c r="I8" s="71"/>
      <c r="J8" s="33"/>
      <c r="K8" s="32">
        <v>0</v>
      </c>
      <c r="L8" s="72" t="s">
        <v>467</v>
      </c>
    </row>
    <row r="9" spans="1:12" ht="30" x14ac:dyDescent="0.3">
      <c r="A9" s="44" t="s">
        <v>11</v>
      </c>
      <c r="B9" s="45" t="s">
        <v>12</v>
      </c>
      <c r="C9" s="45" t="s">
        <v>10</v>
      </c>
      <c r="D9" s="46">
        <v>993.82</v>
      </c>
      <c r="E9" s="47">
        <v>-0.66</v>
      </c>
      <c r="F9" s="48">
        <v>-0.72</v>
      </c>
      <c r="G9" s="49"/>
      <c r="H9" s="49"/>
      <c r="I9" s="50"/>
      <c r="J9" s="48">
        <v>0.12</v>
      </c>
      <c r="K9" s="46">
        <v>151.83466000000001</v>
      </c>
      <c r="L9" s="51" t="s">
        <v>467</v>
      </c>
    </row>
    <row r="10" spans="1:12" ht="30" x14ac:dyDescent="0.3">
      <c r="A10" s="69" t="s">
        <v>252</v>
      </c>
      <c r="B10" s="31" t="s">
        <v>253</v>
      </c>
      <c r="C10" s="31" t="s">
        <v>5</v>
      </c>
      <c r="D10" s="32">
        <v>145.97999999999999</v>
      </c>
      <c r="E10" s="70">
        <v>-0.73</v>
      </c>
      <c r="F10" s="33">
        <v>-0.61</v>
      </c>
      <c r="G10" s="34">
        <v>0.44799005215165888</v>
      </c>
      <c r="H10" s="34">
        <v>2.2046257199426877</v>
      </c>
      <c r="I10" s="71"/>
      <c r="J10" s="33">
        <v>1.51</v>
      </c>
      <c r="K10" s="32">
        <v>55.007419999999996</v>
      </c>
      <c r="L10" s="72" t="s">
        <v>507</v>
      </c>
    </row>
    <row r="11" spans="1:12" ht="30" x14ac:dyDescent="0.3">
      <c r="A11" s="44" t="s">
        <v>268</v>
      </c>
      <c r="B11" s="45" t="s">
        <v>269</v>
      </c>
      <c r="C11" s="45" t="s">
        <v>5</v>
      </c>
      <c r="D11" s="46">
        <v>111.05</v>
      </c>
      <c r="E11" s="47">
        <v>-1.1499999999999999</v>
      </c>
      <c r="F11" s="48">
        <v>-1.1200000000000001</v>
      </c>
      <c r="G11" s="49">
        <v>-2.3338779896053818E-2</v>
      </c>
      <c r="H11" s="49"/>
      <c r="I11" s="50"/>
      <c r="J11" s="48">
        <v>1.5</v>
      </c>
      <c r="K11" s="46">
        <v>0.31298999999999999</v>
      </c>
      <c r="L11" s="51" t="s">
        <v>507</v>
      </c>
    </row>
    <row r="12" spans="1:12" ht="30" x14ac:dyDescent="0.3">
      <c r="A12" s="69" t="s">
        <v>111</v>
      </c>
      <c r="B12" s="31" t="s">
        <v>112</v>
      </c>
      <c r="C12" s="31" t="s">
        <v>110</v>
      </c>
      <c r="D12" s="32">
        <v>149.79</v>
      </c>
      <c r="E12" s="70">
        <v>-1.19</v>
      </c>
      <c r="F12" s="33">
        <v>-0.46</v>
      </c>
      <c r="G12" s="34">
        <v>1.7846282256715362</v>
      </c>
      <c r="H12" s="34">
        <v>2.7001887433449889</v>
      </c>
      <c r="I12" s="71"/>
      <c r="J12" s="33">
        <v>1.35</v>
      </c>
      <c r="K12" s="32">
        <v>7.2184300000000006</v>
      </c>
      <c r="L12" s="72" t="s">
        <v>508</v>
      </c>
    </row>
    <row r="13" spans="1:12" ht="30" x14ac:dyDescent="0.3">
      <c r="A13" s="44" t="s">
        <v>108</v>
      </c>
      <c r="B13" s="45" t="s">
        <v>109</v>
      </c>
      <c r="C13" s="45" t="s">
        <v>110</v>
      </c>
      <c r="D13" s="46">
        <v>13677.65</v>
      </c>
      <c r="E13" s="47">
        <v>-1.28</v>
      </c>
      <c r="F13" s="48">
        <v>-0.57999999999999996</v>
      </c>
      <c r="G13" s="49">
        <v>1.6654423693231557</v>
      </c>
      <c r="H13" s="49">
        <v>2.0132850723811213</v>
      </c>
      <c r="I13" s="50"/>
      <c r="J13" s="48">
        <v>1.35</v>
      </c>
      <c r="K13" s="46">
        <v>120.02963000000001</v>
      </c>
      <c r="L13" s="51" t="s">
        <v>508</v>
      </c>
    </row>
    <row r="14" spans="1:12" ht="30" x14ac:dyDescent="0.3">
      <c r="A14" s="69" t="s">
        <v>118</v>
      </c>
      <c r="B14" s="31" t="s">
        <v>119</v>
      </c>
      <c r="C14" s="31" t="s">
        <v>117</v>
      </c>
      <c r="D14" s="32">
        <v>502.51</v>
      </c>
      <c r="E14" s="70">
        <v>-1.28</v>
      </c>
      <c r="F14" s="33">
        <v>-0.19</v>
      </c>
      <c r="G14" s="34">
        <v>-1.1259636926966743</v>
      </c>
      <c r="H14" s="34"/>
      <c r="I14" s="71"/>
      <c r="J14" s="33">
        <v>2.52</v>
      </c>
      <c r="K14" s="32">
        <v>5.0000000000000001E-4</v>
      </c>
      <c r="L14" s="72" t="s">
        <v>508</v>
      </c>
    </row>
    <row r="15" spans="1:12" ht="30" x14ac:dyDescent="0.3">
      <c r="A15" s="44" t="s">
        <v>254</v>
      </c>
      <c r="B15" s="45" t="s">
        <v>255</v>
      </c>
      <c r="C15" s="45" t="s">
        <v>5</v>
      </c>
      <c r="D15" s="46">
        <v>112.26</v>
      </c>
      <c r="E15" s="47">
        <v>-1.28</v>
      </c>
      <c r="F15" s="48">
        <v>-1.1599999999999999</v>
      </c>
      <c r="G15" s="49">
        <v>-0.13685387104909186</v>
      </c>
      <c r="H15" s="49">
        <v>1.3054672272238887</v>
      </c>
      <c r="I15" s="50"/>
      <c r="J15" s="48">
        <v>1.73</v>
      </c>
      <c r="K15" s="46">
        <v>14.53199</v>
      </c>
      <c r="L15" s="51" t="s">
        <v>507</v>
      </c>
    </row>
    <row r="16" spans="1:12" ht="30" x14ac:dyDescent="0.3">
      <c r="A16" s="69" t="s">
        <v>374</v>
      </c>
      <c r="B16" s="31" t="s">
        <v>375</v>
      </c>
      <c r="C16" s="31" t="s">
        <v>110</v>
      </c>
      <c r="D16" s="32">
        <v>135.19999999999999</v>
      </c>
      <c r="E16" s="70">
        <v>-1.36</v>
      </c>
      <c r="F16" s="33">
        <v>-0.76</v>
      </c>
      <c r="G16" s="34">
        <v>1.8425097441036931</v>
      </c>
      <c r="H16" s="34">
        <v>2.6191593009052827</v>
      </c>
      <c r="I16" s="71"/>
      <c r="J16" s="33">
        <v>1.54</v>
      </c>
      <c r="K16" s="32">
        <v>925.92668000000003</v>
      </c>
      <c r="L16" s="72" t="s">
        <v>510</v>
      </c>
    </row>
    <row r="17" spans="1:12" ht="30" x14ac:dyDescent="0.3">
      <c r="A17" s="116" t="s">
        <v>60</v>
      </c>
      <c r="B17" s="117" t="s">
        <v>61</v>
      </c>
      <c r="C17" s="117" t="s">
        <v>10</v>
      </c>
      <c r="D17" s="118">
        <v>101.05</v>
      </c>
      <c r="E17" s="119">
        <v>-1.54</v>
      </c>
      <c r="F17" s="120">
        <v>-0.75</v>
      </c>
      <c r="G17" s="121">
        <v>0</v>
      </c>
      <c r="H17" s="121">
        <v>0</v>
      </c>
      <c r="I17" s="122"/>
      <c r="J17" s="120">
        <v>1.34</v>
      </c>
      <c r="K17" s="118">
        <v>144.92766</v>
      </c>
      <c r="L17" s="123" t="s">
        <v>507</v>
      </c>
    </row>
    <row r="18" spans="1:12" ht="38.25" customHeight="1" thickBot="1" x14ac:dyDescent="0.3">
      <c r="L18" s="64">
        <v>43373</v>
      </c>
    </row>
    <row r="19" spans="1:12" ht="37.5" customHeight="1" x14ac:dyDescent="0.3">
      <c r="A19" s="184" t="s">
        <v>462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6"/>
    </row>
    <row r="20" spans="1:12" ht="15.75" x14ac:dyDescent="0.3">
      <c r="A20" s="125"/>
      <c r="B20" s="126"/>
      <c r="C20" s="126"/>
      <c r="D20" s="127"/>
      <c r="E20" s="196" t="s">
        <v>469</v>
      </c>
      <c r="F20" s="197"/>
      <c r="G20" s="197"/>
      <c r="H20" s="197"/>
      <c r="I20" s="197"/>
      <c r="J20" s="198" t="s">
        <v>506</v>
      </c>
      <c r="K20" s="199" t="s">
        <v>515</v>
      </c>
      <c r="L20" s="128"/>
    </row>
    <row r="21" spans="1:12" ht="15.75" customHeight="1" thickBot="1" x14ac:dyDescent="0.35">
      <c r="A21" s="7" t="s">
        <v>0</v>
      </c>
      <c r="B21" s="95" t="s">
        <v>1</v>
      </c>
      <c r="C21" s="95" t="s">
        <v>2</v>
      </c>
      <c r="D21" s="6" t="s">
        <v>468</v>
      </c>
      <c r="E21" s="7">
        <v>2018</v>
      </c>
      <c r="F21" s="6" t="s">
        <v>456</v>
      </c>
      <c r="G21" s="6" t="s">
        <v>457</v>
      </c>
      <c r="H21" s="6" t="s">
        <v>458</v>
      </c>
      <c r="I21" s="6" t="s">
        <v>459</v>
      </c>
      <c r="J21" s="191"/>
      <c r="K21" s="193"/>
      <c r="L21" s="129" t="s">
        <v>466</v>
      </c>
    </row>
    <row r="22" spans="1:12" ht="35.25" customHeight="1" x14ac:dyDescent="0.3">
      <c r="A22" s="130" t="s">
        <v>134</v>
      </c>
      <c r="B22" s="45" t="s">
        <v>135</v>
      </c>
      <c r="C22" s="45" t="s">
        <v>110</v>
      </c>
      <c r="D22" s="46">
        <v>183.17</v>
      </c>
      <c r="E22" s="39">
        <v>-1.55</v>
      </c>
      <c r="F22" s="48">
        <v>-1.05</v>
      </c>
      <c r="G22" s="49">
        <v>1.1989022257980153</v>
      </c>
      <c r="H22" s="49">
        <v>2.3253142638922419</v>
      </c>
      <c r="I22" s="49">
        <v>4.7214855949679002</v>
      </c>
      <c r="J22" s="47">
        <v>1.54</v>
      </c>
      <c r="K22" s="46">
        <v>79.046320000000009</v>
      </c>
      <c r="L22" s="131" t="s">
        <v>511</v>
      </c>
    </row>
    <row r="23" spans="1:12" ht="30" x14ac:dyDescent="0.3">
      <c r="A23" s="93" t="s">
        <v>113</v>
      </c>
      <c r="B23" s="31" t="s">
        <v>114</v>
      </c>
      <c r="C23" s="31" t="s">
        <v>110</v>
      </c>
      <c r="D23" s="32">
        <v>656.89</v>
      </c>
      <c r="E23" s="70">
        <v>-1.65</v>
      </c>
      <c r="F23" s="33">
        <v>-1.01</v>
      </c>
      <c r="G23" s="34">
        <v>1.2216808469596163</v>
      </c>
      <c r="H23" s="34">
        <v>1.2465332906846704</v>
      </c>
      <c r="I23" s="34"/>
      <c r="J23" s="70">
        <v>1.35</v>
      </c>
      <c r="K23" s="32">
        <v>2.4366300000000001</v>
      </c>
      <c r="L23" s="138" t="s">
        <v>508</v>
      </c>
    </row>
    <row r="24" spans="1:12" ht="30" x14ac:dyDescent="0.3">
      <c r="A24" s="130" t="s">
        <v>260</v>
      </c>
      <c r="B24" s="45" t="s">
        <v>261</v>
      </c>
      <c r="C24" s="45" t="s">
        <v>110</v>
      </c>
      <c r="D24" s="46">
        <v>156.34</v>
      </c>
      <c r="E24" s="47">
        <v>-1.69</v>
      </c>
      <c r="F24" s="48">
        <v>-0.67</v>
      </c>
      <c r="G24" s="49">
        <v>1.4942282788211303</v>
      </c>
      <c r="H24" s="49">
        <v>2.6263722875022433</v>
      </c>
      <c r="I24" s="49">
        <v>5.0109878121739726</v>
      </c>
      <c r="J24" s="47">
        <v>1.69</v>
      </c>
      <c r="K24" s="46">
        <v>302.70891999999998</v>
      </c>
      <c r="L24" s="131" t="s">
        <v>507</v>
      </c>
    </row>
    <row r="25" spans="1:12" ht="30" x14ac:dyDescent="0.3">
      <c r="A25" s="93" t="s">
        <v>372</v>
      </c>
      <c r="B25" s="31" t="s">
        <v>373</v>
      </c>
      <c r="C25" s="31" t="s">
        <v>110</v>
      </c>
      <c r="D25" s="32">
        <v>130.36000000000001</v>
      </c>
      <c r="E25" s="70">
        <v>-1.71</v>
      </c>
      <c r="F25" s="33">
        <v>-1.18</v>
      </c>
      <c r="G25" s="34">
        <v>1.4100248534843596</v>
      </c>
      <c r="H25" s="34">
        <v>2.1826209901028237</v>
      </c>
      <c r="I25" s="34"/>
      <c r="J25" s="70">
        <v>1.54</v>
      </c>
      <c r="K25" s="32">
        <v>925.92668000000003</v>
      </c>
      <c r="L25" s="138" t="s">
        <v>510</v>
      </c>
    </row>
    <row r="26" spans="1:12" ht="30" x14ac:dyDescent="0.3">
      <c r="A26" s="130" t="s">
        <v>264</v>
      </c>
      <c r="B26" s="45" t="s">
        <v>265</v>
      </c>
      <c r="C26" s="45" t="s">
        <v>110</v>
      </c>
      <c r="D26" s="46">
        <v>115.53</v>
      </c>
      <c r="E26" s="47">
        <v>-1.75</v>
      </c>
      <c r="F26" s="48">
        <v>-0.73</v>
      </c>
      <c r="G26" s="49">
        <v>1.4132660330075764</v>
      </c>
      <c r="H26" s="49">
        <v>2.4871646673526593</v>
      </c>
      <c r="I26" s="49">
        <v>4.1282507703405358</v>
      </c>
      <c r="J26" s="47">
        <v>1.7</v>
      </c>
      <c r="K26" s="46">
        <v>219.98405</v>
      </c>
      <c r="L26" s="131" t="s">
        <v>507</v>
      </c>
    </row>
    <row r="27" spans="1:12" ht="30" x14ac:dyDescent="0.3">
      <c r="A27" s="93" t="s">
        <v>132</v>
      </c>
      <c r="B27" s="31" t="s">
        <v>133</v>
      </c>
      <c r="C27" s="31" t="s">
        <v>5</v>
      </c>
      <c r="D27" s="32">
        <v>11619.46</v>
      </c>
      <c r="E27" s="70">
        <v>-1.99</v>
      </c>
      <c r="F27" s="33">
        <v>-0.73</v>
      </c>
      <c r="G27" s="34">
        <v>0.36202115859904627</v>
      </c>
      <c r="H27" s="34">
        <v>2.8489756631389307</v>
      </c>
      <c r="I27" s="34"/>
      <c r="J27" s="70">
        <v>2.38</v>
      </c>
      <c r="K27" s="32">
        <v>78.538869999999989</v>
      </c>
      <c r="L27" s="138" t="s">
        <v>511</v>
      </c>
    </row>
    <row r="28" spans="1:12" ht="30" x14ac:dyDescent="0.3">
      <c r="A28" s="130" t="s">
        <v>512</v>
      </c>
      <c r="B28" s="45" t="s">
        <v>514</v>
      </c>
      <c r="C28" s="45" t="s">
        <v>5</v>
      </c>
      <c r="D28" s="46">
        <v>1000.2</v>
      </c>
      <c r="E28" s="47">
        <v>-2.13</v>
      </c>
      <c r="F28" s="48">
        <v>-0.59</v>
      </c>
      <c r="G28" s="49"/>
      <c r="H28" s="49"/>
      <c r="I28" s="49"/>
      <c r="J28" s="47">
        <v>2.29</v>
      </c>
      <c r="K28" s="46">
        <v>11.32246</v>
      </c>
      <c r="L28" s="131" t="s">
        <v>467</v>
      </c>
    </row>
    <row r="29" spans="1:12" ht="30" x14ac:dyDescent="0.3">
      <c r="A29" s="93" t="s">
        <v>6</v>
      </c>
      <c r="B29" s="31" t="s">
        <v>7</v>
      </c>
      <c r="C29" s="31" t="s">
        <v>5</v>
      </c>
      <c r="D29" s="32">
        <v>104.54</v>
      </c>
      <c r="E29" s="70">
        <v>-2.1800000000000002</v>
      </c>
      <c r="F29" s="33">
        <v>-0.66</v>
      </c>
      <c r="G29" s="34">
        <v>2.2426620192577129</v>
      </c>
      <c r="H29" s="34"/>
      <c r="I29" s="34"/>
      <c r="J29" s="70">
        <v>2.29</v>
      </c>
      <c r="K29" s="32">
        <v>22.959619999999997</v>
      </c>
      <c r="L29" s="138" t="s">
        <v>467</v>
      </c>
    </row>
    <row r="30" spans="1:12" ht="30" x14ac:dyDescent="0.3">
      <c r="A30" s="130" t="s">
        <v>256</v>
      </c>
      <c r="B30" s="45" t="s">
        <v>257</v>
      </c>
      <c r="C30" s="45" t="s">
        <v>110</v>
      </c>
      <c r="D30" s="46">
        <v>145.91</v>
      </c>
      <c r="E30" s="47">
        <v>-2.21</v>
      </c>
      <c r="F30" s="48">
        <v>-1.28</v>
      </c>
      <c r="G30" s="49">
        <v>0.85270821979268607</v>
      </c>
      <c r="H30" s="49">
        <v>1.9707749014983955</v>
      </c>
      <c r="I30" s="49">
        <v>4.3341649099269519</v>
      </c>
      <c r="J30" s="47">
        <v>1.69</v>
      </c>
      <c r="K30" s="46">
        <v>37.570389999999996</v>
      </c>
      <c r="L30" s="131" t="s">
        <v>507</v>
      </c>
    </row>
    <row r="31" spans="1:12" ht="30" x14ac:dyDescent="0.3">
      <c r="A31" s="93" t="s">
        <v>3</v>
      </c>
      <c r="B31" s="31" t="s">
        <v>4</v>
      </c>
      <c r="C31" s="31" t="s">
        <v>5</v>
      </c>
      <c r="D31" s="32">
        <v>103.5</v>
      </c>
      <c r="E31" s="70">
        <v>-2.5499999999999998</v>
      </c>
      <c r="F31" s="33">
        <v>-1.1100000000000001</v>
      </c>
      <c r="G31" s="34">
        <v>1.7460039441048014</v>
      </c>
      <c r="H31" s="34"/>
      <c r="I31" s="34"/>
      <c r="J31" s="70">
        <v>2.29</v>
      </c>
      <c r="K31" s="32">
        <v>75.863320000000002</v>
      </c>
      <c r="L31" s="138" t="s">
        <v>467</v>
      </c>
    </row>
    <row r="32" spans="1:12" ht="30" x14ac:dyDescent="0.3">
      <c r="A32" s="130" t="s">
        <v>262</v>
      </c>
      <c r="B32" s="45" t="s">
        <v>263</v>
      </c>
      <c r="C32" s="45" t="s">
        <v>110</v>
      </c>
      <c r="D32" s="46">
        <v>138.04</v>
      </c>
      <c r="E32" s="47">
        <v>-2.62</v>
      </c>
      <c r="F32" s="48">
        <v>-1.79</v>
      </c>
      <c r="G32" s="49">
        <v>0.34547178471571183</v>
      </c>
      <c r="H32" s="49">
        <v>1.4588119054209647</v>
      </c>
      <c r="I32" s="49">
        <v>3.812695211431949</v>
      </c>
      <c r="J32" s="47">
        <v>1.68</v>
      </c>
      <c r="K32" s="46">
        <v>3.4874299999999998</v>
      </c>
      <c r="L32" s="131" t="s">
        <v>507</v>
      </c>
    </row>
    <row r="33" spans="1:12" ht="30" x14ac:dyDescent="0.3">
      <c r="A33" s="93" t="s">
        <v>62</v>
      </c>
      <c r="B33" s="31" t="s">
        <v>63</v>
      </c>
      <c r="C33" s="31" t="s">
        <v>10</v>
      </c>
      <c r="D33" s="32">
        <v>98.37</v>
      </c>
      <c r="E33" s="70">
        <v>-2.7</v>
      </c>
      <c r="F33" s="33">
        <v>-1.93</v>
      </c>
      <c r="G33" s="34"/>
      <c r="H33" s="34"/>
      <c r="I33" s="34"/>
      <c r="J33" s="70">
        <v>1.63</v>
      </c>
      <c r="K33" s="32">
        <v>1.6186099999999999</v>
      </c>
      <c r="L33" s="138" t="s">
        <v>507</v>
      </c>
    </row>
    <row r="34" spans="1:12" ht="30" x14ac:dyDescent="0.3">
      <c r="A34" s="136" t="s">
        <v>115</v>
      </c>
      <c r="B34" s="117" t="s">
        <v>116</v>
      </c>
      <c r="C34" s="117" t="s">
        <v>117</v>
      </c>
      <c r="D34" s="118">
        <v>11875.62</v>
      </c>
      <c r="E34" s="119">
        <v>-2.73</v>
      </c>
      <c r="F34" s="120">
        <v>-1.61</v>
      </c>
      <c r="G34" s="121">
        <v>-1.5987573691196522</v>
      </c>
      <c r="H34" s="121">
        <v>0.80687361270810332</v>
      </c>
      <c r="I34" s="121"/>
      <c r="J34" s="119">
        <v>3.66</v>
      </c>
      <c r="K34" s="118">
        <v>324.46995000000004</v>
      </c>
      <c r="L34" s="137" t="s">
        <v>508</v>
      </c>
    </row>
    <row r="35" spans="1:12" ht="55.5" customHeight="1" thickBot="1" x14ac:dyDescent="0.3">
      <c r="L35" s="64">
        <v>43373</v>
      </c>
    </row>
    <row r="36" spans="1:12" ht="39.75" customHeight="1" thickBot="1" x14ac:dyDescent="0.35">
      <c r="A36" s="184" t="s">
        <v>462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6"/>
    </row>
    <row r="37" spans="1:12" ht="15.75" x14ac:dyDescent="0.3">
      <c r="A37" s="2"/>
      <c r="B37" s="4"/>
      <c r="C37" s="4"/>
      <c r="D37" s="3"/>
      <c r="E37" s="187" t="s">
        <v>469</v>
      </c>
      <c r="F37" s="188"/>
      <c r="G37" s="188"/>
      <c r="H37" s="188"/>
      <c r="I37" s="189"/>
      <c r="J37" s="190" t="s">
        <v>506</v>
      </c>
      <c r="K37" s="192" t="s">
        <v>515</v>
      </c>
      <c r="L37" s="16"/>
    </row>
    <row r="38" spans="1:12" ht="15.75" customHeight="1" x14ac:dyDescent="0.3">
      <c r="A38" s="105" t="s">
        <v>0</v>
      </c>
      <c r="B38" s="106" t="s">
        <v>1</v>
      </c>
      <c r="C38" s="106" t="s">
        <v>2</v>
      </c>
      <c r="D38" s="107" t="s">
        <v>468</v>
      </c>
      <c r="E38" s="124">
        <v>2018</v>
      </c>
      <c r="F38" s="107" t="s">
        <v>456</v>
      </c>
      <c r="G38" s="107" t="s">
        <v>457</v>
      </c>
      <c r="H38" s="107" t="s">
        <v>458</v>
      </c>
      <c r="I38" s="108" t="s">
        <v>459</v>
      </c>
      <c r="J38" s="194"/>
      <c r="K38" s="195"/>
      <c r="L38" s="109" t="s">
        <v>466</v>
      </c>
    </row>
    <row r="39" spans="1:12" ht="30" x14ac:dyDescent="0.3">
      <c r="A39" s="209" t="s">
        <v>258</v>
      </c>
      <c r="B39" s="210" t="s">
        <v>259</v>
      </c>
      <c r="C39" s="210" t="s">
        <v>110</v>
      </c>
      <c r="D39" s="211">
        <v>107.67</v>
      </c>
      <c r="E39" s="212">
        <v>-2.95</v>
      </c>
      <c r="F39" s="213">
        <v>-2.0299999999999998</v>
      </c>
      <c r="G39" s="214">
        <v>-0.1569127540088755</v>
      </c>
      <c r="H39" s="214">
        <v>0.73899666432788447</v>
      </c>
      <c r="I39" s="215">
        <v>1.6809737631112265</v>
      </c>
      <c r="J39" s="213">
        <v>1.78</v>
      </c>
      <c r="K39" s="211">
        <v>19.450029999999998</v>
      </c>
      <c r="L39" s="216" t="s">
        <v>507</v>
      </c>
    </row>
    <row r="40" spans="1:12" ht="30" x14ac:dyDescent="0.3">
      <c r="A40" s="130" t="s">
        <v>370</v>
      </c>
      <c r="B40" s="45" t="s">
        <v>371</v>
      </c>
      <c r="C40" s="45" t="s">
        <v>110</v>
      </c>
      <c r="D40" s="46">
        <v>93.08</v>
      </c>
      <c r="E40" s="47">
        <v>-3.18</v>
      </c>
      <c r="F40" s="48">
        <v>-3.38</v>
      </c>
      <c r="G40" s="49">
        <v>-1.8403269382208709</v>
      </c>
      <c r="H40" s="49">
        <v>-1.8017680205138387</v>
      </c>
      <c r="I40" s="50"/>
      <c r="J40" s="48">
        <v>2.0699999999999998</v>
      </c>
      <c r="K40" s="46">
        <v>925.92668000000003</v>
      </c>
      <c r="L40" s="131" t="s">
        <v>510</v>
      </c>
    </row>
    <row r="41" spans="1:12" ht="30" x14ac:dyDescent="0.3">
      <c r="A41" s="174" t="s">
        <v>64</v>
      </c>
      <c r="B41" s="84" t="s">
        <v>65</v>
      </c>
      <c r="C41" s="84" t="s">
        <v>10</v>
      </c>
      <c r="D41" s="85">
        <v>101.2</v>
      </c>
      <c r="E41" s="169"/>
      <c r="F41" s="170"/>
      <c r="G41" s="171"/>
      <c r="H41" s="171"/>
      <c r="I41" s="172"/>
      <c r="J41" s="170"/>
      <c r="K41" s="85">
        <v>85.891289999999998</v>
      </c>
      <c r="L41" s="180" t="s">
        <v>507</v>
      </c>
    </row>
    <row r="42" spans="1:12" ht="15.75" x14ac:dyDescent="0.3">
      <c r="B42" s="81" t="s">
        <v>470</v>
      </c>
      <c r="C42" s="81"/>
      <c r="D42" s="82"/>
      <c r="E42" s="83">
        <f>AVERAGE(E39:E41,E22:E34,E5:E17)</f>
        <v>-1.6253571428571425</v>
      </c>
      <c r="F42" s="83">
        <f>AVERAGE(F39:F41,F22:F34,F5:F17)</f>
        <v>-0.98814814814814811</v>
      </c>
      <c r="G42" s="83">
        <f>AVERAGE(G39:G41,G22:G34,G5:G17)</f>
        <v>0.65634835803534364</v>
      </c>
      <c r="H42" s="83">
        <f>AVERAGE(H39:H41,H22:H34,H5:H17)</f>
        <v>1.6999141018142023</v>
      </c>
      <c r="I42" s="83">
        <f>AVERAGE(I39:I41,I22:I34,I5:I17)</f>
        <v>3.9480930103254224</v>
      </c>
      <c r="J42" s="83">
        <f>AVERAGE(J39:J41,J22:J34,J5:J17)</f>
        <v>1.6940740740740738</v>
      </c>
    </row>
    <row r="43" spans="1:12" ht="15.75" x14ac:dyDescent="0.3">
      <c r="B43" s="11" t="s">
        <v>471</v>
      </c>
      <c r="C43" s="11"/>
      <c r="D43" s="12"/>
      <c r="E43" s="66">
        <v>-0.78</v>
      </c>
      <c r="F43" s="66">
        <v>-0.73</v>
      </c>
      <c r="G43" s="67">
        <v>-0.04</v>
      </c>
      <c r="H43" s="67">
        <v>0.38</v>
      </c>
      <c r="I43" s="67">
        <v>0.98</v>
      </c>
      <c r="J43" s="1"/>
    </row>
    <row r="44" spans="1:12" ht="15.75" x14ac:dyDescent="0.3">
      <c r="B44" s="11" t="s">
        <v>472</v>
      </c>
      <c r="C44" s="11"/>
      <c r="D44" s="12"/>
      <c r="E44" s="66">
        <v>-1.1599999999999999</v>
      </c>
      <c r="F44" s="66">
        <v>-0.85</v>
      </c>
      <c r="G44" s="67">
        <v>1.1000000000000001</v>
      </c>
      <c r="H44" s="67">
        <v>1.69</v>
      </c>
      <c r="I44" s="67">
        <v>2.5499999999999998</v>
      </c>
      <c r="J44" s="1"/>
    </row>
    <row r="65" spans="2:10" x14ac:dyDescent="0.25">
      <c r="B65" s="35"/>
      <c r="C65" s="35"/>
      <c r="D65" s="35"/>
      <c r="E65" s="35"/>
      <c r="F65" s="35"/>
      <c r="G65" s="35"/>
      <c r="H65" s="35"/>
      <c r="I65" s="35"/>
      <c r="J65" s="35"/>
    </row>
    <row r="66" spans="2:10" x14ac:dyDescent="0.25">
      <c r="B66" s="35"/>
      <c r="C66" s="35"/>
      <c r="D66" s="35"/>
      <c r="E66" s="35"/>
      <c r="F66" s="35"/>
      <c r="G66" s="35"/>
      <c r="H66" s="35"/>
      <c r="I66" s="35"/>
      <c r="J66" s="35"/>
    </row>
    <row r="67" spans="2:10" x14ac:dyDescent="0.25">
      <c r="B67" s="35"/>
      <c r="C67" s="35"/>
      <c r="D67" s="35"/>
      <c r="E67" s="35"/>
      <c r="F67" s="35"/>
      <c r="G67" s="35"/>
      <c r="H67" s="35"/>
      <c r="I67" s="35"/>
      <c r="J67" s="35"/>
    </row>
  </sheetData>
  <sortState ref="Q5:AB33">
    <sortCondition descending="1" ref="U5:U33"/>
  </sortState>
  <mergeCells count="12">
    <mergeCell ref="A36:L36"/>
    <mergeCell ref="E37:I37"/>
    <mergeCell ref="J37:J38"/>
    <mergeCell ref="K37:K38"/>
    <mergeCell ref="E20:I20"/>
    <mergeCell ref="J20:J21"/>
    <mergeCell ref="K20:K21"/>
    <mergeCell ref="A2:L2"/>
    <mergeCell ref="E3:I3"/>
    <mergeCell ref="J3:J4"/>
    <mergeCell ref="K3:K4"/>
    <mergeCell ref="A19:L19"/>
  </mergeCells>
  <pageMargins left="0.25" right="0.25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F195-9ED1-42EC-9A7A-A2EFE372270F}">
  <dimension ref="A1:L11"/>
  <sheetViews>
    <sheetView tabSelected="1" workbookViewId="0">
      <selection activeCell="L1" sqref="L1"/>
    </sheetView>
  </sheetViews>
  <sheetFormatPr baseColWidth="10" defaultRowHeight="15" x14ac:dyDescent="0.25"/>
  <cols>
    <col min="2" max="2" width="23.42578125" style="15" bestFit="1" customWidth="1"/>
    <col min="3" max="3" width="17.7109375" customWidth="1"/>
    <col min="4" max="4" width="8.285156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29.25" customHeight="1" thickBot="1" x14ac:dyDescent="0.3">
      <c r="L1" s="64">
        <v>43373</v>
      </c>
    </row>
    <row r="2" spans="1:12" ht="18" thickBot="1" x14ac:dyDescent="0.35">
      <c r="A2" s="184" t="s">
        <v>464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12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591</v>
      </c>
      <c r="K3" s="192" t="s">
        <v>477</v>
      </c>
      <c r="L3" s="16"/>
    </row>
    <row r="4" spans="1:12" ht="16.5" thickBot="1" x14ac:dyDescent="0.35">
      <c r="A4" s="5" t="s">
        <v>0</v>
      </c>
      <c r="B4" s="95" t="s">
        <v>1</v>
      </c>
      <c r="C4" s="95" t="s">
        <v>2</v>
      </c>
      <c r="D4" s="6" t="s">
        <v>468</v>
      </c>
      <c r="E4" s="60" t="s">
        <v>478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12" ht="30" x14ac:dyDescent="0.3">
      <c r="A5" s="176" t="s">
        <v>598</v>
      </c>
      <c r="B5" s="87" t="s">
        <v>599</v>
      </c>
      <c r="C5" s="87" t="s">
        <v>31</v>
      </c>
      <c r="D5" s="177">
        <v>80194.662299999996</v>
      </c>
      <c r="E5" s="89">
        <v>-0.25</v>
      </c>
      <c r="F5" s="90">
        <v>-0.28999999999999998</v>
      </c>
      <c r="G5" s="91">
        <v>-0.18367047523155655</v>
      </c>
      <c r="H5" s="91"/>
      <c r="I5" s="92"/>
      <c r="J5" s="89">
        <v>0.01</v>
      </c>
      <c r="K5" s="88">
        <v>0</v>
      </c>
      <c r="L5" s="178" t="s">
        <v>546</v>
      </c>
    </row>
    <row r="6" spans="1:12" ht="30" x14ac:dyDescent="0.3">
      <c r="A6" s="93" t="s">
        <v>29</v>
      </c>
      <c r="B6" s="31" t="s">
        <v>30</v>
      </c>
      <c r="C6" s="31" t="s">
        <v>31</v>
      </c>
      <c r="D6" s="153">
        <v>218985.71460000001</v>
      </c>
      <c r="E6" s="70">
        <v>-0.25</v>
      </c>
      <c r="F6" s="33">
        <v>-0.28999999999999998</v>
      </c>
      <c r="G6" s="34">
        <v>-0.16694521863086509</v>
      </c>
      <c r="H6" s="34"/>
      <c r="I6" s="71"/>
      <c r="J6" s="70">
        <v>0.01</v>
      </c>
      <c r="K6" s="32">
        <v>17744.963</v>
      </c>
      <c r="L6" s="138" t="s">
        <v>546</v>
      </c>
    </row>
    <row r="7" spans="1:12" ht="30" x14ac:dyDescent="0.3">
      <c r="A7" s="174" t="s">
        <v>600</v>
      </c>
      <c r="B7" s="84" t="s">
        <v>601</v>
      </c>
      <c r="C7" s="84" t="s">
        <v>31</v>
      </c>
      <c r="D7" s="179">
        <v>9985.0465000000004</v>
      </c>
      <c r="E7" s="169">
        <v>-0.41</v>
      </c>
      <c r="F7" s="170">
        <v>-0.48</v>
      </c>
      <c r="G7" s="171">
        <v>-0.32102949653378676</v>
      </c>
      <c r="H7" s="171"/>
      <c r="I7" s="172"/>
      <c r="J7" s="169">
        <v>0.02</v>
      </c>
      <c r="K7" s="85">
        <v>0</v>
      </c>
      <c r="L7" s="180" t="s">
        <v>546</v>
      </c>
    </row>
    <row r="8" spans="1:12" ht="18" customHeight="1" x14ac:dyDescent="0.3">
      <c r="A8" s="61"/>
      <c r="B8" s="84" t="s">
        <v>496</v>
      </c>
      <c r="C8" s="84"/>
      <c r="D8" s="85"/>
      <c r="E8" s="86">
        <f>AVERAGE(E5:E7)</f>
        <v>-0.30333333333333329</v>
      </c>
      <c r="F8" s="86">
        <f>AVERAGE(F5:F7)</f>
        <v>-0.35333333333333333</v>
      </c>
      <c r="G8" s="86">
        <f>AVERAGE(G5:G7)</f>
        <v>-0.22388173013206947</v>
      </c>
      <c r="H8" s="86"/>
      <c r="I8" s="86"/>
      <c r="J8" s="86">
        <f t="shared" ref="F8:J8" si="0">AVERAGE(J5:J7)</f>
        <v>1.3333333333333334E-2</v>
      </c>
      <c r="K8" s="32"/>
      <c r="L8" s="62"/>
    </row>
    <row r="9" spans="1:12" ht="15.75" x14ac:dyDescent="0.3">
      <c r="A9" s="1"/>
      <c r="B9" s="11" t="s">
        <v>495</v>
      </c>
      <c r="C9" s="11"/>
      <c r="D9" s="18"/>
      <c r="E9" s="65">
        <v>-0.47</v>
      </c>
      <c r="F9" s="65">
        <v>-0.57999999999999996</v>
      </c>
      <c r="G9" s="65">
        <v>-0.37</v>
      </c>
      <c r="H9" s="65">
        <v>-0.09</v>
      </c>
      <c r="I9" s="65">
        <v>0.66</v>
      </c>
      <c r="J9" s="18"/>
      <c r="K9" s="18"/>
      <c r="L9" s="11"/>
    </row>
    <row r="10" spans="1:12" ht="15.75" x14ac:dyDescent="0.3">
      <c r="A10" s="1"/>
      <c r="B10" s="11"/>
      <c r="C10" s="11"/>
      <c r="D10" s="12"/>
      <c r="E10" s="66"/>
      <c r="F10" s="66"/>
      <c r="G10" s="67"/>
      <c r="H10" s="67"/>
      <c r="I10" s="67"/>
      <c r="J10" s="1"/>
      <c r="K10" s="18"/>
      <c r="L10" s="11"/>
    </row>
    <row r="11" spans="1:12" ht="15.75" x14ac:dyDescent="0.3">
      <c r="A11" s="1"/>
      <c r="B11" s="11"/>
      <c r="C11" s="11"/>
      <c r="D11" s="12"/>
      <c r="E11" s="66"/>
      <c r="F11" s="66"/>
      <c r="G11" s="67"/>
      <c r="H11" s="67"/>
      <c r="I11" s="67"/>
      <c r="J11" s="1"/>
      <c r="K11" s="18"/>
      <c r="L11" s="11"/>
    </row>
  </sheetData>
  <sortState ref="Q5:AB7">
    <sortCondition descending="1" ref="U5:U7"/>
  </sortState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998F-5B0C-4147-92F0-F6F7638316FE}">
  <dimension ref="A1:AA60"/>
  <sheetViews>
    <sheetView workbookViewId="0">
      <selection activeCell="O33" sqref="O33"/>
    </sheetView>
  </sheetViews>
  <sheetFormatPr baseColWidth="10" defaultRowHeight="15" x14ac:dyDescent="0.25"/>
  <cols>
    <col min="2" max="2" width="37.5703125" style="15" customWidth="1"/>
    <col min="3" max="3" width="18.855468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8.5703125" bestFit="1" customWidth="1"/>
    <col min="11" max="11" width="10.42578125" style="20" customWidth="1"/>
    <col min="12" max="12" width="18" style="15" customWidth="1"/>
    <col min="13" max="16384" width="11.42578125" style="35"/>
  </cols>
  <sheetData>
    <row r="1" spans="1:27" ht="42.75" customHeight="1" thickBot="1" x14ac:dyDescent="0.3">
      <c r="L1" s="64">
        <v>43373</v>
      </c>
    </row>
    <row r="2" spans="1:27" ht="18" thickBot="1" x14ac:dyDescent="0.35">
      <c r="A2" s="184" t="s">
        <v>463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27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506</v>
      </c>
      <c r="K3" s="192" t="s">
        <v>515</v>
      </c>
      <c r="L3" s="16"/>
    </row>
    <row r="4" spans="1:27" ht="16.5" thickBot="1" x14ac:dyDescent="0.35">
      <c r="A4" s="5" t="s">
        <v>0</v>
      </c>
      <c r="B4" s="95" t="s">
        <v>1</v>
      </c>
      <c r="C4" s="95" t="s">
        <v>2</v>
      </c>
      <c r="D4" s="6" t="s">
        <v>468</v>
      </c>
      <c r="E4" s="60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27" ht="30" x14ac:dyDescent="0.3">
      <c r="A5" s="36" t="s">
        <v>279</v>
      </c>
      <c r="B5" s="37" t="s">
        <v>280</v>
      </c>
      <c r="C5" s="37" t="s">
        <v>274</v>
      </c>
      <c r="D5" s="38">
        <v>150.83911800000001</v>
      </c>
      <c r="E5" s="39">
        <v>3.81</v>
      </c>
      <c r="F5" s="40">
        <v>0.5</v>
      </c>
      <c r="G5" s="41">
        <v>1.3516481592909635</v>
      </c>
      <c r="H5" s="41">
        <v>7.4425906856578905</v>
      </c>
      <c r="I5" s="42">
        <v>7.693335383723765</v>
      </c>
      <c r="J5" s="40">
        <v>7.07</v>
      </c>
      <c r="K5" s="38">
        <v>13.35722</v>
      </c>
      <c r="L5" s="43" t="s">
        <v>507</v>
      </c>
      <c r="P5"/>
      <c r="Q5"/>
      <c r="R5"/>
      <c r="S5"/>
      <c r="T5"/>
      <c r="U5"/>
      <c r="V5" s="206"/>
      <c r="W5" s="206"/>
      <c r="X5" s="206"/>
      <c r="Y5" s="217"/>
      <c r="Z5" s="206"/>
      <c r="AA5"/>
    </row>
    <row r="6" spans="1:27" ht="30" x14ac:dyDescent="0.3">
      <c r="A6" s="10" t="s">
        <v>272</v>
      </c>
      <c r="B6" s="11" t="s">
        <v>273</v>
      </c>
      <c r="C6" s="11" t="s">
        <v>274</v>
      </c>
      <c r="D6" s="18">
        <v>142.16676899999999</v>
      </c>
      <c r="E6" s="21">
        <v>3.12</v>
      </c>
      <c r="F6" s="22">
        <v>-0.06</v>
      </c>
      <c r="G6" s="23">
        <v>0.70830453508687885</v>
      </c>
      <c r="H6" s="23">
        <v>6.7524153275468013</v>
      </c>
      <c r="I6" s="24">
        <v>7.0566983045585285</v>
      </c>
      <c r="J6" s="22">
        <v>7.05</v>
      </c>
      <c r="K6" s="18">
        <v>10.89418</v>
      </c>
      <c r="L6" s="29" t="s">
        <v>507</v>
      </c>
      <c r="P6"/>
      <c r="Q6"/>
      <c r="R6"/>
      <c r="S6"/>
      <c r="T6"/>
      <c r="U6"/>
      <c r="V6" s="206"/>
      <c r="W6" s="206"/>
      <c r="X6" s="206"/>
      <c r="Y6" s="217"/>
      <c r="Z6" s="206"/>
      <c r="AA6"/>
    </row>
    <row r="7" spans="1:27" ht="30" x14ac:dyDescent="0.3">
      <c r="A7" s="44" t="s">
        <v>283</v>
      </c>
      <c r="B7" s="45" t="s">
        <v>284</v>
      </c>
      <c r="C7" s="45" t="s">
        <v>274</v>
      </c>
      <c r="D7" s="46">
        <v>135.20780199999999</v>
      </c>
      <c r="E7" s="47">
        <v>2.69</v>
      </c>
      <c r="F7" s="48">
        <v>-0.56000000000000005</v>
      </c>
      <c r="G7" s="49">
        <v>0.20292128433365697</v>
      </c>
      <c r="H7" s="49">
        <v>6.218890948998812</v>
      </c>
      <c r="I7" s="50">
        <v>6.5230265053441538</v>
      </c>
      <c r="J7" s="48">
        <v>7.05</v>
      </c>
      <c r="K7" s="46">
        <v>0.97441</v>
      </c>
      <c r="L7" s="51" t="s">
        <v>507</v>
      </c>
      <c r="P7"/>
      <c r="Q7"/>
      <c r="R7"/>
      <c r="S7"/>
      <c r="T7"/>
      <c r="U7"/>
      <c r="V7" s="206"/>
      <c r="W7" s="206"/>
      <c r="X7" s="206"/>
      <c r="Y7" s="217"/>
      <c r="Z7" s="206"/>
      <c r="AA7"/>
    </row>
    <row r="8" spans="1:27" ht="30" x14ac:dyDescent="0.3">
      <c r="A8" s="10" t="s">
        <v>275</v>
      </c>
      <c r="B8" s="11" t="s">
        <v>276</v>
      </c>
      <c r="C8" s="11" t="s">
        <v>274</v>
      </c>
      <c r="D8" s="18">
        <v>95.378262000000007</v>
      </c>
      <c r="E8" s="21">
        <v>1.04</v>
      </c>
      <c r="F8" s="22">
        <v>-2.08</v>
      </c>
      <c r="G8" s="23">
        <v>-1.8714722622772295</v>
      </c>
      <c r="H8" s="23">
        <v>4.3556722570462059</v>
      </c>
      <c r="I8" s="24"/>
      <c r="J8" s="22">
        <v>6.83</v>
      </c>
      <c r="K8" s="18">
        <v>2.6211599999999997</v>
      </c>
      <c r="L8" s="29" t="s">
        <v>507</v>
      </c>
      <c r="P8"/>
      <c r="Q8"/>
      <c r="R8"/>
      <c r="S8"/>
      <c r="T8"/>
      <c r="U8"/>
      <c r="V8" s="206"/>
      <c r="W8" s="206"/>
      <c r="X8" s="206"/>
      <c r="Y8" s="217"/>
      <c r="Z8" s="206"/>
      <c r="AA8"/>
    </row>
    <row r="9" spans="1:27" ht="30" x14ac:dyDescent="0.3">
      <c r="A9" s="44" t="s">
        <v>91</v>
      </c>
      <c r="B9" s="45" t="s">
        <v>92</v>
      </c>
      <c r="C9" s="45" t="s">
        <v>90</v>
      </c>
      <c r="D9" s="46">
        <v>1566.33</v>
      </c>
      <c r="E9" s="47">
        <v>-0.15</v>
      </c>
      <c r="F9" s="48">
        <v>-0.17</v>
      </c>
      <c r="G9" s="49">
        <v>0.70501781779284123</v>
      </c>
      <c r="H9" s="49">
        <v>2.5902870562545699</v>
      </c>
      <c r="I9" s="50"/>
      <c r="J9" s="48">
        <v>2.34</v>
      </c>
      <c r="K9" s="46">
        <v>166.32570000000001</v>
      </c>
      <c r="L9" s="51" t="s">
        <v>516</v>
      </c>
      <c r="P9"/>
      <c r="Q9"/>
      <c r="R9"/>
      <c r="S9"/>
      <c r="T9"/>
      <c r="U9"/>
      <c r="V9" s="206"/>
      <c r="W9" s="206"/>
      <c r="X9" s="206"/>
      <c r="Y9" s="217"/>
      <c r="Z9" s="206"/>
      <c r="AA9"/>
    </row>
    <row r="10" spans="1:27" ht="30" x14ac:dyDescent="0.3">
      <c r="A10" s="10" t="s">
        <v>88</v>
      </c>
      <c r="B10" s="11" t="s">
        <v>89</v>
      </c>
      <c r="C10" s="11" t="s">
        <v>90</v>
      </c>
      <c r="D10" s="18">
        <v>1297</v>
      </c>
      <c r="E10" s="21">
        <v>-0.33</v>
      </c>
      <c r="F10" s="22">
        <v>-0.38</v>
      </c>
      <c r="G10" s="23">
        <v>0.4579000749124873</v>
      </c>
      <c r="H10" s="23">
        <v>2.3326104466655728</v>
      </c>
      <c r="I10" s="24"/>
      <c r="J10" s="22">
        <v>2.33</v>
      </c>
      <c r="K10" s="18">
        <v>8.3424300000000002</v>
      </c>
      <c r="L10" s="29" t="s">
        <v>516</v>
      </c>
      <c r="P10"/>
      <c r="Q10"/>
      <c r="R10"/>
      <c r="S10"/>
      <c r="T10"/>
      <c r="U10"/>
      <c r="V10" s="206"/>
      <c r="W10" s="206"/>
      <c r="X10" s="206"/>
      <c r="Y10" s="217"/>
      <c r="Z10" s="206"/>
      <c r="AA10"/>
    </row>
    <row r="11" spans="1:27" ht="30" x14ac:dyDescent="0.3">
      <c r="A11" s="44" t="s">
        <v>22</v>
      </c>
      <c r="B11" s="45" t="s">
        <v>23</v>
      </c>
      <c r="C11" s="45" t="s">
        <v>24</v>
      </c>
      <c r="D11" s="46">
        <v>1007.86</v>
      </c>
      <c r="E11" s="47">
        <v>-1.31</v>
      </c>
      <c r="F11" s="48">
        <v>-2.23</v>
      </c>
      <c r="G11" s="49"/>
      <c r="H11" s="49"/>
      <c r="I11" s="50"/>
      <c r="J11" s="48">
        <v>1.78</v>
      </c>
      <c r="K11" s="46">
        <v>1.3759400000000002</v>
      </c>
      <c r="L11" s="51" t="s">
        <v>467</v>
      </c>
      <c r="P11"/>
      <c r="Q11"/>
      <c r="R11"/>
      <c r="S11"/>
      <c r="T11"/>
      <c r="U11"/>
      <c r="V11" s="206"/>
      <c r="W11" s="206"/>
      <c r="X11" s="206"/>
      <c r="Y11" s="217"/>
      <c r="Z11" s="206"/>
      <c r="AA11"/>
    </row>
    <row r="12" spans="1:27" ht="30" x14ac:dyDescent="0.3">
      <c r="A12" s="10" t="s">
        <v>228</v>
      </c>
      <c r="B12" s="11" t="s">
        <v>229</v>
      </c>
      <c r="C12" s="11" t="s">
        <v>227</v>
      </c>
      <c r="D12" s="18">
        <v>97.42</v>
      </c>
      <c r="E12" s="21">
        <v>-1.52</v>
      </c>
      <c r="F12" s="22">
        <v>-1.75</v>
      </c>
      <c r="G12" s="23"/>
      <c r="H12" s="23"/>
      <c r="I12" s="24"/>
      <c r="J12" s="22"/>
      <c r="K12" s="18">
        <v>13.946729999999999</v>
      </c>
      <c r="L12" s="29" t="s">
        <v>507</v>
      </c>
      <c r="P12"/>
      <c r="Q12"/>
      <c r="R12"/>
      <c r="S12"/>
      <c r="T12"/>
      <c r="U12"/>
      <c r="V12" s="206"/>
      <c r="W12" s="206"/>
      <c r="X12" s="206"/>
      <c r="Y12" s="217"/>
      <c r="Z12" s="206"/>
      <c r="AA12"/>
    </row>
    <row r="13" spans="1:27" ht="30" x14ac:dyDescent="0.3">
      <c r="A13" s="44" t="s">
        <v>225</v>
      </c>
      <c r="B13" s="45" t="s">
        <v>226</v>
      </c>
      <c r="C13" s="45" t="s">
        <v>227</v>
      </c>
      <c r="D13" s="46">
        <v>97.21</v>
      </c>
      <c r="E13" s="47">
        <v>-1.7</v>
      </c>
      <c r="F13" s="48">
        <v>-1.93</v>
      </c>
      <c r="G13" s="49"/>
      <c r="H13" s="49"/>
      <c r="I13" s="50"/>
      <c r="J13" s="48"/>
      <c r="K13" s="46">
        <v>4.9460000000000004E-2</v>
      </c>
      <c r="L13" s="51" t="s">
        <v>507</v>
      </c>
      <c r="P13"/>
      <c r="Q13"/>
      <c r="R13"/>
      <c r="S13"/>
      <c r="T13"/>
      <c r="U13"/>
      <c r="V13" s="206"/>
      <c r="W13" s="206"/>
      <c r="X13" s="206"/>
      <c r="Y13" s="217"/>
      <c r="Z13" s="206"/>
      <c r="AA13"/>
    </row>
    <row r="14" spans="1:27" ht="30" x14ac:dyDescent="0.3">
      <c r="A14" s="110" t="s">
        <v>526</v>
      </c>
      <c r="B14" s="81" t="s">
        <v>527</v>
      </c>
      <c r="C14" s="81" t="s">
        <v>24</v>
      </c>
      <c r="D14" s="82">
        <v>99.52</v>
      </c>
      <c r="E14" s="111">
        <v>-1.75</v>
      </c>
      <c r="F14" s="112">
        <v>-1.65</v>
      </c>
      <c r="G14" s="113"/>
      <c r="H14" s="113"/>
      <c r="I14" s="114"/>
      <c r="J14" s="112">
        <v>4.67</v>
      </c>
      <c r="K14" s="82">
        <v>7.5200000000000003E-2</v>
      </c>
      <c r="L14" s="115" t="s">
        <v>467</v>
      </c>
      <c r="P14"/>
      <c r="Q14"/>
      <c r="R14"/>
      <c r="S14"/>
      <c r="T14"/>
      <c r="U14"/>
      <c r="V14" s="206"/>
      <c r="W14" s="206"/>
      <c r="X14" s="206"/>
      <c r="Y14" s="217"/>
      <c r="Z14" s="206"/>
      <c r="AA14"/>
    </row>
    <row r="15" spans="1:27" ht="15.75" x14ac:dyDescent="0.3">
      <c r="A15" s="1"/>
      <c r="B15" s="11"/>
      <c r="C15" s="11"/>
      <c r="D15" s="18"/>
      <c r="E15" s="22"/>
      <c r="F15" s="22"/>
      <c r="G15" s="23"/>
      <c r="H15" s="23"/>
      <c r="I15" s="23"/>
      <c r="J15" s="22"/>
      <c r="K15" s="18"/>
      <c r="L15" s="182"/>
      <c r="P15"/>
      <c r="Q15"/>
      <c r="R15"/>
      <c r="S15"/>
      <c r="T15"/>
      <c r="U15"/>
      <c r="V15" s="206"/>
      <c r="W15" s="206"/>
      <c r="X15" s="206"/>
      <c r="Y15" s="217"/>
      <c r="Z15" s="206"/>
      <c r="AA15"/>
    </row>
    <row r="16" spans="1:27" ht="15.75" x14ac:dyDescent="0.3">
      <c r="A16" s="1"/>
      <c r="B16" s="11"/>
      <c r="C16" s="11"/>
      <c r="D16" s="18"/>
      <c r="E16" s="22"/>
      <c r="F16" s="22"/>
      <c r="G16" s="23"/>
      <c r="H16" s="23"/>
      <c r="I16" s="23"/>
      <c r="J16" s="22"/>
      <c r="K16" s="18"/>
      <c r="L16" s="182"/>
      <c r="P16"/>
      <c r="Q16"/>
      <c r="R16"/>
      <c r="S16"/>
      <c r="T16"/>
      <c r="U16"/>
      <c r="V16" s="206"/>
      <c r="W16" s="206"/>
      <c r="X16" s="206"/>
      <c r="Y16" s="217"/>
      <c r="Z16" s="206"/>
      <c r="AA16"/>
    </row>
    <row r="17" spans="1:27" ht="15.75" x14ac:dyDescent="0.3">
      <c r="A17" s="1"/>
      <c r="B17" s="11"/>
      <c r="C17" s="11"/>
      <c r="D17" s="18"/>
      <c r="E17" s="22"/>
      <c r="F17" s="22"/>
      <c r="G17" s="23"/>
      <c r="H17" s="23"/>
      <c r="I17" s="23"/>
      <c r="J17" s="22"/>
      <c r="K17" s="18"/>
      <c r="L17" s="182"/>
      <c r="P17"/>
      <c r="Q17"/>
      <c r="R17"/>
      <c r="S17"/>
      <c r="T17"/>
      <c r="U17"/>
      <c r="V17" s="206"/>
      <c r="W17" s="206"/>
      <c r="X17" s="206"/>
      <c r="Y17" s="217"/>
      <c r="Z17" s="206"/>
      <c r="AA17"/>
    </row>
    <row r="18" spans="1:27" ht="15.75" x14ac:dyDescent="0.3">
      <c r="A18" s="1"/>
      <c r="B18" s="11"/>
      <c r="C18" s="11"/>
      <c r="D18" s="18"/>
      <c r="E18" s="22"/>
      <c r="F18" s="22"/>
      <c r="G18" s="23"/>
      <c r="H18" s="23"/>
      <c r="I18" s="23"/>
      <c r="J18" s="22"/>
      <c r="K18" s="18"/>
      <c r="L18" s="182"/>
      <c r="P18"/>
      <c r="Q18"/>
      <c r="R18"/>
      <c r="S18"/>
      <c r="T18"/>
      <c r="U18"/>
      <c r="V18" s="206"/>
      <c r="W18" s="206"/>
      <c r="X18" s="206"/>
      <c r="Y18" s="217"/>
      <c r="Z18" s="206"/>
      <c r="AA18"/>
    </row>
    <row r="19" spans="1:27" ht="15.75" x14ac:dyDescent="0.3">
      <c r="A19" s="1"/>
      <c r="B19" s="11"/>
      <c r="C19" s="11"/>
      <c r="D19" s="18"/>
      <c r="E19" s="22"/>
      <c r="F19" s="22"/>
      <c r="G19" s="23"/>
      <c r="H19" s="23"/>
      <c r="I19" s="23"/>
      <c r="J19" s="22"/>
      <c r="K19" s="18"/>
      <c r="L19" s="182"/>
      <c r="P19"/>
      <c r="Q19"/>
      <c r="R19"/>
      <c r="S19"/>
      <c r="T19"/>
      <c r="U19"/>
      <c r="V19" s="206"/>
      <c r="W19" s="206"/>
      <c r="X19" s="206"/>
      <c r="Y19" s="217"/>
      <c r="Z19" s="206"/>
      <c r="AA19"/>
    </row>
    <row r="20" spans="1:27" ht="37.5" customHeight="1" thickBot="1" x14ac:dyDescent="0.3">
      <c r="L20" s="64">
        <v>43373</v>
      </c>
      <c r="P20"/>
      <c r="Q20"/>
      <c r="R20"/>
      <c r="S20"/>
      <c r="T20"/>
      <c r="U20"/>
      <c r="V20" s="206"/>
      <c r="W20" s="206"/>
      <c r="X20" s="206"/>
      <c r="Y20" s="217"/>
      <c r="Z20" s="206"/>
      <c r="AA20"/>
    </row>
    <row r="21" spans="1:27" ht="17.25" x14ac:dyDescent="0.3">
      <c r="A21" s="184" t="s">
        <v>463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6"/>
      <c r="P21"/>
      <c r="Q21"/>
      <c r="R21"/>
      <c r="S21"/>
      <c r="T21"/>
      <c r="U21"/>
      <c r="V21" s="206"/>
      <c r="W21" s="206"/>
      <c r="X21" s="206"/>
      <c r="Y21" s="217"/>
      <c r="Z21" s="206"/>
      <c r="AA21"/>
    </row>
    <row r="22" spans="1:27" ht="15.75" customHeight="1" x14ac:dyDescent="0.3">
      <c r="A22" s="125"/>
      <c r="B22" s="126"/>
      <c r="C22" s="126"/>
      <c r="D22" s="127"/>
      <c r="E22" s="196" t="s">
        <v>469</v>
      </c>
      <c r="F22" s="197"/>
      <c r="G22" s="197"/>
      <c r="H22" s="197"/>
      <c r="I22" s="200"/>
      <c r="J22" s="198" t="s">
        <v>506</v>
      </c>
      <c r="K22" s="199" t="s">
        <v>515</v>
      </c>
      <c r="L22" s="128"/>
      <c r="P22"/>
      <c r="Q22"/>
      <c r="R22"/>
      <c r="S22"/>
      <c r="T22"/>
      <c r="U22"/>
      <c r="V22" s="206"/>
      <c r="W22" s="206"/>
      <c r="X22" s="206"/>
      <c r="Y22" s="217"/>
      <c r="Z22" s="206"/>
      <c r="AA22"/>
    </row>
    <row r="23" spans="1:27" ht="18.75" customHeight="1" thickBot="1" x14ac:dyDescent="0.35">
      <c r="A23" s="7" t="s">
        <v>0</v>
      </c>
      <c r="B23" s="95" t="s">
        <v>1</v>
      </c>
      <c r="C23" s="95" t="s">
        <v>2</v>
      </c>
      <c r="D23" s="6" t="s">
        <v>468</v>
      </c>
      <c r="E23" s="60">
        <v>2018</v>
      </c>
      <c r="F23" s="6" t="s">
        <v>456</v>
      </c>
      <c r="G23" s="6" t="s">
        <v>457</v>
      </c>
      <c r="H23" s="6" t="s">
        <v>458</v>
      </c>
      <c r="I23" s="8" t="s">
        <v>459</v>
      </c>
      <c r="J23" s="191"/>
      <c r="K23" s="193"/>
      <c r="L23" s="129" t="s">
        <v>466</v>
      </c>
      <c r="P23"/>
      <c r="Q23"/>
      <c r="R23"/>
      <c r="S23"/>
      <c r="T23"/>
      <c r="U23"/>
      <c r="V23" s="206"/>
      <c r="W23" s="206"/>
      <c r="X23" s="206"/>
      <c r="Y23" s="217"/>
      <c r="Z23" s="206"/>
      <c r="AA23"/>
    </row>
    <row r="24" spans="1:27" ht="30" x14ac:dyDescent="0.3">
      <c r="A24" s="130" t="s">
        <v>520</v>
      </c>
      <c r="B24" s="45" t="s">
        <v>521</v>
      </c>
      <c r="C24" s="45" t="s">
        <v>227</v>
      </c>
      <c r="D24" s="46">
        <v>99.91</v>
      </c>
      <c r="E24" s="39">
        <v>-1.98</v>
      </c>
      <c r="F24" s="48">
        <v>-2.09</v>
      </c>
      <c r="G24" s="49"/>
      <c r="H24" s="49"/>
      <c r="I24" s="49"/>
      <c r="J24" s="39">
        <v>1.51</v>
      </c>
      <c r="K24" s="46">
        <v>37.67633</v>
      </c>
      <c r="L24" s="131" t="s">
        <v>519</v>
      </c>
      <c r="P24"/>
      <c r="Q24"/>
      <c r="R24"/>
      <c r="S24"/>
      <c r="T24"/>
      <c r="U24"/>
      <c r="V24" s="206"/>
      <c r="W24" s="206"/>
      <c r="X24" s="206"/>
      <c r="Y24" s="217"/>
      <c r="Z24" s="206"/>
      <c r="AA24"/>
    </row>
    <row r="25" spans="1:27" ht="30" x14ac:dyDescent="0.3">
      <c r="A25" s="132" t="s">
        <v>517</v>
      </c>
      <c r="B25" s="11" t="s">
        <v>518</v>
      </c>
      <c r="C25" s="11" t="s">
        <v>227</v>
      </c>
      <c r="D25" s="18">
        <v>98.15</v>
      </c>
      <c r="E25" s="21">
        <v>-1.98</v>
      </c>
      <c r="F25" s="22">
        <v>-2.93</v>
      </c>
      <c r="G25" s="23"/>
      <c r="H25" s="23"/>
      <c r="I25" s="23"/>
      <c r="J25" s="21">
        <v>1.89</v>
      </c>
      <c r="K25" s="18">
        <v>24.84732</v>
      </c>
      <c r="L25" s="133" t="s">
        <v>519</v>
      </c>
      <c r="P25"/>
      <c r="Q25"/>
      <c r="R25"/>
      <c r="S25"/>
      <c r="T25"/>
      <c r="U25"/>
      <c r="V25" s="206"/>
      <c r="W25" s="206"/>
      <c r="X25" s="206"/>
      <c r="Y25" s="217"/>
      <c r="Z25" s="206"/>
      <c r="AA25"/>
    </row>
    <row r="26" spans="1:27" ht="30" x14ac:dyDescent="0.3">
      <c r="A26" s="130" t="s">
        <v>522</v>
      </c>
      <c r="B26" s="45" t="s">
        <v>523</v>
      </c>
      <c r="C26" s="45" t="s">
        <v>227</v>
      </c>
      <c r="D26" s="46">
        <v>98.68</v>
      </c>
      <c r="E26" s="47">
        <v>-2.09</v>
      </c>
      <c r="F26" s="48">
        <v>-2.23</v>
      </c>
      <c r="G26" s="49"/>
      <c r="H26" s="49"/>
      <c r="I26" s="49"/>
      <c r="J26" s="47">
        <v>1.5</v>
      </c>
      <c r="K26" s="46">
        <v>1.1007400000000001</v>
      </c>
      <c r="L26" s="131" t="s">
        <v>519</v>
      </c>
      <c r="P26"/>
      <c r="Q26"/>
      <c r="R26"/>
      <c r="S26"/>
      <c r="T26"/>
      <c r="U26"/>
      <c r="V26" s="206"/>
      <c r="W26" s="206"/>
      <c r="X26" s="206"/>
      <c r="Y26" s="205"/>
      <c r="Z26" s="206"/>
      <c r="AA26"/>
    </row>
    <row r="27" spans="1:27" ht="30" x14ac:dyDescent="0.3">
      <c r="A27" s="134" t="s">
        <v>524</v>
      </c>
      <c r="B27" s="98" t="s">
        <v>525</v>
      </c>
      <c r="C27" s="98" t="s">
        <v>227</v>
      </c>
      <c r="D27" s="99">
        <v>98.64</v>
      </c>
      <c r="E27" s="100">
        <v>-2.34</v>
      </c>
      <c r="F27" s="101">
        <v>-2.52</v>
      </c>
      <c r="G27" s="102"/>
      <c r="H27" s="102"/>
      <c r="I27" s="102"/>
      <c r="J27" s="100">
        <v>1.51</v>
      </c>
      <c r="K27" s="99">
        <v>2.2636799999999999</v>
      </c>
      <c r="L27" s="135" t="s">
        <v>519</v>
      </c>
    </row>
    <row r="28" spans="1:27" ht="30" x14ac:dyDescent="0.3">
      <c r="A28" s="130" t="s">
        <v>86</v>
      </c>
      <c r="B28" s="45" t="s">
        <v>87</v>
      </c>
      <c r="C28" s="45" t="s">
        <v>85</v>
      </c>
      <c r="D28" s="46">
        <v>121.88</v>
      </c>
      <c r="E28" s="47">
        <v>-2.5</v>
      </c>
      <c r="F28" s="48">
        <v>-3.63</v>
      </c>
      <c r="G28" s="49">
        <v>4.7476935334011205</v>
      </c>
      <c r="H28" s="49">
        <v>5.1855769929115114</v>
      </c>
      <c r="I28" s="49"/>
      <c r="J28" s="47">
        <v>5.94</v>
      </c>
      <c r="K28" s="46">
        <v>722.41309000000001</v>
      </c>
      <c r="L28" s="131" t="s">
        <v>516</v>
      </c>
    </row>
    <row r="29" spans="1:27" ht="30" x14ac:dyDescent="0.3">
      <c r="A29" s="132" t="s">
        <v>528</v>
      </c>
      <c r="B29" s="11" t="s">
        <v>529</v>
      </c>
      <c r="C29" s="11" t="s">
        <v>227</v>
      </c>
      <c r="D29" s="18">
        <v>97.16</v>
      </c>
      <c r="E29" s="21">
        <v>-2.74</v>
      </c>
      <c r="F29" s="22">
        <v>-3.01</v>
      </c>
      <c r="G29" s="23"/>
      <c r="H29" s="23"/>
      <c r="I29" s="23"/>
      <c r="J29" s="21">
        <v>1.5</v>
      </c>
      <c r="K29" s="18">
        <v>0.39104</v>
      </c>
      <c r="L29" s="133" t="s">
        <v>519</v>
      </c>
    </row>
    <row r="30" spans="1:27" ht="30" x14ac:dyDescent="0.3">
      <c r="A30" s="130" t="s">
        <v>83</v>
      </c>
      <c r="B30" s="45" t="s">
        <v>84</v>
      </c>
      <c r="C30" s="45" t="s">
        <v>85</v>
      </c>
      <c r="D30" s="46">
        <v>118.07</v>
      </c>
      <c r="E30" s="47">
        <v>-2.86</v>
      </c>
      <c r="F30" s="48">
        <v>-4.07</v>
      </c>
      <c r="G30" s="49">
        <v>4.2010410998208014</v>
      </c>
      <c r="H30" s="49">
        <v>4.5957233923684004</v>
      </c>
      <c r="I30" s="49"/>
      <c r="J30" s="47">
        <v>5.94</v>
      </c>
      <c r="K30" s="46">
        <v>40.482339999999994</v>
      </c>
      <c r="L30" s="131" t="s">
        <v>516</v>
      </c>
    </row>
    <row r="31" spans="1:27" ht="30" x14ac:dyDescent="0.3">
      <c r="A31" s="134" t="s">
        <v>281</v>
      </c>
      <c r="B31" s="98" t="s">
        <v>282</v>
      </c>
      <c r="C31" s="98" t="s">
        <v>274</v>
      </c>
      <c r="D31" s="99">
        <v>108.67</v>
      </c>
      <c r="E31" s="100">
        <v>-3.77</v>
      </c>
      <c r="F31" s="101">
        <v>-2.1800000000000002</v>
      </c>
      <c r="G31" s="102">
        <v>0.75429606886423528</v>
      </c>
      <c r="H31" s="102"/>
      <c r="I31" s="102"/>
      <c r="J31" s="100">
        <v>1.74</v>
      </c>
      <c r="K31" s="99">
        <v>83.495179999999991</v>
      </c>
      <c r="L31" s="135" t="s">
        <v>507</v>
      </c>
    </row>
    <row r="32" spans="1:27" ht="30" x14ac:dyDescent="0.3">
      <c r="A32" s="130" t="s">
        <v>277</v>
      </c>
      <c r="B32" s="45" t="s">
        <v>278</v>
      </c>
      <c r="C32" s="45" t="s">
        <v>274</v>
      </c>
      <c r="D32" s="46">
        <v>106.99</v>
      </c>
      <c r="E32" s="47">
        <v>-4.1500000000000004</v>
      </c>
      <c r="F32" s="48">
        <v>-2.7</v>
      </c>
      <c r="G32" s="49">
        <v>0.19628115169540994</v>
      </c>
      <c r="H32" s="49"/>
      <c r="I32" s="49"/>
      <c r="J32" s="47">
        <v>1.72</v>
      </c>
      <c r="K32" s="46">
        <v>4.4067799999999995</v>
      </c>
      <c r="L32" s="131" t="s">
        <v>507</v>
      </c>
    </row>
    <row r="33" spans="1:12" ht="30" x14ac:dyDescent="0.3">
      <c r="A33" s="134" t="s">
        <v>530</v>
      </c>
      <c r="B33" s="98" t="s">
        <v>531</v>
      </c>
      <c r="C33" s="98" t="s">
        <v>24</v>
      </c>
      <c r="D33" s="99">
        <v>997.31</v>
      </c>
      <c r="E33" s="100"/>
      <c r="F33" s="101"/>
      <c r="G33" s="102"/>
      <c r="H33" s="102"/>
      <c r="I33" s="102"/>
      <c r="J33" s="100"/>
      <c r="K33" s="99"/>
      <c r="L33" s="135" t="s">
        <v>467</v>
      </c>
    </row>
    <row r="34" spans="1:12" ht="30" x14ac:dyDescent="0.3">
      <c r="A34" s="136" t="s">
        <v>532</v>
      </c>
      <c r="B34" s="117" t="s">
        <v>533</v>
      </c>
      <c r="C34" s="117" t="s">
        <v>24</v>
      </c>
      <c r="D34" s="118">
        <v>98.72</v>
      </c>
      <c r="E34" s="119"/>
      <c r="F34" s="120"/>
      <c r="G34" s="121"/>
      <c r="H34" s="121"/>
      <c r="I34" s="121"/>
      <c r="J34" s="119"/>
      <c r="K34" s="118"/>
      <c r="L34" s="137" t="s">
        <v>467</v>
      </c>
    </row>
    <row r="35" spans="1:12" ht="15.75" x14ac:dyDescent="0.3">
      <c r="B35" s="81" t="s">
        <v>473</v>
      </c>
      <c r="C35" s="81"/>
      <c r="D35" s="82"/>
      <c r="E35" s="83">
        <f>AVERAGE((E24:E34),(E5:E14))</f>
        <v>-1.0794736842105266</v>
      </c>
      <c r="F35" s="83">
        <f>AVERAGE(F5:F14,F24:F34)</f>
        <v>-1.8773684210526316</v>
      </c>
      <c r="G35" s="83">
        <f>AVERAGE(G5:G34)</f>
        <v>1.1453631462921166</v>
      </c>
      <c r="H35" s="83">
        <f>AVERAGE(H5:H34)</f>
        <v>4.93422088843122</v>
      </c>
      <c r="I35" s="83">
        <f>AVERAGE(I5:I34)</f>
        <v>7.0910200645421497</v>
      </c>
      <c r="J35" s="83">
        <f>AVERAGE(J5:J34)</f>
        <v>3.6688235294117644</v>
      </c>
      <c r="K35" s="181"/>
    </row>
    <row r="36" spans="1:12" ht="15.75" x14ac:dyDescent="0.3">
      <c r="B36" s="11" t="s">
        <v>474</v>
      </c>
      <c r="C36" s="11"/>
      <c r="D36" s="12"/>
      <c r="E36" s="66">
        <v>-1.07</v>
      </c>
      <c r="F36" s="66">
        <v>-1.63</v>
      </c>
      <c r="G36" s="67">
        <v>0.71</v>
      </c>
      <c r="H36" s="67">
        <v>1.67</v>
      </c>
      <c r="I36" s="67">
        <v>2.12</v>
      </c>
      <c r="J36" s="1"/>
    </row>
    <row r="37" spans="1:12" x14ac:dyDescent="0.25">
      <c r="B37" s="35"/>
      <c r="C37" s="35"/>
      <c r="D37" s="35"/>
      <c r="E37" s="35"/>
      <c r="F37" s="35"/>
      <c r="G37" s="35"/>
      <c r="H37" s="35"/>
      <c r="I37" s="35"/>
      <c r="J37" s="35"/>
    </row>
    <row r="38" spans="1:12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2" ht="15.75" x14ac:dyDescent="0.3">
      <c r="A40" s="35"/>
      <c r="B40" s="11"/>
      <c r="C40" s="11"/>
      <c r="D40" s="12"/>
      <c r="E40" s="66"/>
      <c r="F40" s="66"/>
      <c r="G40" s="67"/>
      <c r="H40" s="67"/>
      <c r="I40" s="67"/>
      <c r="J40" s="1"/>
      <c r="K40" s="35"/>
      <c r="L40" s="35"/>
    </row>
    <row r="58" spans="1:12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2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2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</sheetData>
  <sortState ref="P5:AA25">
    <sortCondition descending="1" ref="T5:T25"/>
  </sortState>
  <mergeCells count="8">
    <mergeCell ref="A2:L2"/>
    <mergeCell ref="E3:I3"/>
    <mergeCell ref="K3:K4"/>
    <mergeCell ref="A21:L21"/>
    <mergeCell ref="E22:I22"/>
    <mergeCell ref="J22:J23"/>
    <mergeCell ref="K22:K23"/>
    <mergeCell ref="J3:J4"/>
  </mergeCells>
  <conditionalFormatting sqref="Q26">
    <cfRule type="duplicateValues" dxfId="5" priority="2"/>
  </conditionalFormatting>
  <conditionalFormatting sqref="Q5:Q25">
    <cfRule type="duplicateValues" dxfId="4" priority="1"/>
  </conditionalFormatting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C396-7DBA-4E40-8871-14A8A9AA10D3}">
  <dimension ref="A1:AA45"/>
  <sheetViews>
    <sheetView workbookViewId="0">
      <selection activeCell="Q9" sqref="Q9"/>
    </sheetView>
  </sheetViews>
  <sheetFormatPr baseColWidth="10" defaultRowHeight="15" x14ac:dyDescent="0.25"/>
  <cols>
    <col min="2" max="2" width="36.140625" style="15" customWidth="1"/>
    <col min="3" max="3" width="16.14062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8.5703125" bestFit="1" customWidth="1"/>
    <col min="11" max="11" width="10.42578125" style="20" customWidth="1"/>
    <col min="12" max="12" width="18" style="15" customWidth="1"/>
    <col min="13" max="16384" width="11.42578125" style="35"/>
  </cols>
  <sheetData>
    <row r="1" spans="1:27" ht="42.75" customHeight="1" thickBot="1" x14ac:dyDescent="0.3">
      <c r="L1" s="64">
        <v>43373</v>
      </c>
    </row>
    <row r="2" spans="1:27" ht="18" thickBot="1" x14ac:dyDescent="0.35">
      <c r="A2" s="184" t="s">
        <v>479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2"/>
    </row>
    <row r="3" spans="1:27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506</v>
      </c>
      <c r="K3" s="192" t="s">
        <v>515</v>
      </c>
      <c r="L3" s="16"/>
    </row>
    <row r="4" spans="1:27" ht="16.5" thickBot="1" x14ac:dyDescent="0.35">
      <c r="A4" s="5" t="s">
        <v>0</v>
      </c>
      <c r="B4" s="95" t="s">
        <v>1</v>
      </c>
      <c r="C4" s="95" t="s">
        <v>2</v>
      </c>
      <c r="D4" s="6" t="s">
        <v>468</v>
      </c>
      <c r="E4" s="7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27" ht="45" x14ac:dyDescent="0.3">
      <c r="A5" s="36" t="s">
        <v>54</v>
      </c>
      <c r="B5" s="37" t="s">
        <v>55</v>
      </c>
      <c r="C5" s="37" t="s">
        <v>53</v>
      </c>
      <c r="D5" s="38">
        <v>117.58</v>
      </c>
      <c r="E5" s="39">
        <v>-1.84</v>
      </c>
      <c r="F5" s="40">
        <v>0.87</v>
      </c>
      <c r="G5" s="41">
        <v>0.63265569365016372</v>
      </c>
      <c r="H5" s="41"/>
      <c r="I5" s="42"/>
      <c r="J5" s="40">
        <v>2.38</v>
      </c>
      <c r="K5" s="38">
        <v>34.839860000000002</v>
      </c>
      <c r="L5" s="43" t="s">
        <v>507</v>
      </c>
      <c r="P5"/>
      <c r="Q5"/>
      <c r="R5"/>
      <c r="S5"/>
      <c r="T5"/>
      <c r="U5"/>
      <c r="V5" s="206"/>
      <c r="W5" s="206"/>
      <c r="X5" s="206"/>
      <c r="Y5" s="205"/>
      <c r="Z5" s="206"/>
      <c r="AA5"/>
    </row>
    <row r="6" spans="1:27" ht="45" x14ac:dyDescent="0.3">
      <c r="A6" s="97" t="s">
        <v>58</v>
      </c>
      <c r="B6" s="98" t="s">
        <v>59</v>
      </c>
      <c r="C6" s="98" t="s">
        <v>53</v>
      </c>
      <c r="D6" s="99">
        <v>118.89</v>
      </c>
      <c r="E6" s="100">
        <v>-2.0499999999999998</v>
      </c>
      <c r="F6" s="101">
        <v>0.57999999999999996</v>
      </c>
      <c r="G6" s="102">
        <v>0.26927426288987366</v>
      </c>
      <c r="H6" s="102">
        <v>3.1916592991527937</v>
      </c>
      <c r="I6" s="103"/>
      <c r="J6" s="101">
        <v>2.38</v>
      </c>
      <c r="K6" s="99">
        <v>6.7086899999999998</v>
      </c>
      <c r="L6" s="104" t="s">
        <v>507</v>
      </c>
      <c r="P6"/>
      <c r="Q6"/>
      <c r="R6"/>
      <c r="S6"/>
      <c r="T6"/>
      <c r="U6"/>
      <c r="V6" s="206"/>
      <c r="W6" s="206"/>
      <c r="X6" s="206"/>
      <c r="Y6" s="205"/>
      <c r="Z6" s="206"/>
      <c r="AA6"/>
    </row>
    <row r="7" spans="1:27" ht="45" x14ac:dyDescent="0.3">
      <c r="A7" s="44" t="s">
        <v>51</v>
      </c>
      <c r="B7" s="45" t="s">
        <v>52</v>
      </c>
      <c r="C7" s="45" t="s">
        <v>53</v>
      </c>
      <c r="D7" s="46">
        <v>411.1</v>
      </c>
      <c r="E7" s="47">
        <v>-2.61</v>
      </c>
      <c r="F7" s="48">
        <v>-0.08</v>
      </c>
      <c r="G7" s="49">
        <v>-0.42177645269109165</v>
      </c>
      <c r="H7" s="49">
        <v>2.4563283615378184</v>
      </c>
      <c r="I7" s="50">
        <v>3.6985940799568073</v>
      </c>
      <c r="J7" s="48">
        <v>2.37</v>
      </c>
      <c r="K7" s="46">
        <v>284.81119000000001</v>
      </c>
      <c r="L7" s="51" t="s">
        <v>507</v>
      </c>
      <c r="P7"/>
      <c r="Q7"/>
      <c r="R7"/>
      <c r="S7"/>
      <c r="T7"/>
      <c r="U7"/>
      <c r="V7" s="206"/>
      <c r="W7" s="206"/>
      <c r="X7" s="206"/>
      <c r="Y7" s="205"/>
      <c r="Z7" s="206"/>
      <c r="AA7"/>
    </row>
    <row r="8" spans="1:27" ht="44.25" customHeight="1" x14ac:dyDescent="0.3">
      <c r="A8" s="97" t="s">
        <v>102</v>
      </c>
      <c r="B8" s="98" t="s">
        <v>103</v>
      </c>
      <c r="C8" s="98" t="s">
        <v>53</v>
      </c>
      <c r="D8" s="99">
        <v>12.281470000000001</v>
      </c>
      <c r="E8" s="100">
        <v>-2.73</v>
      </c>
      <c r="F8" s="101">
        <v>0.05</v>
      </c>
      <c r="G8" s="102">
        <v>-0.42177645269109165</v>
      </c>
      <c r="H8" s="102">
        <v>1.470133959591613</v>
      </c>
      <c r="I8" s="103">
        <v>2.4848999137517369</v>
      </c>
      <c r="J8" s="101">
        <v>2.08</v>
      </c>
      <c r="K8" s="99">
        <v>117.22264</v>
      </c>
      <c r="L8" s="104" t="s">
        <v>535</v>
      </c>
      <c r="P8"/>
      <c r="Q8"/>
      <c r="R8"/>
      <c r="S8"/>
      <c r="T8"/>
      <c r="U8"/>
      <c r="V8" s="206"/>
      <c r="W8" s="206"/>
      <c r="X8" s="206"/>
      <c r="Y8" s="205"/>
      <c r="Z8" s="206"/>
      <c r="AA8"/>
    </row>
    <row r="9" spans="1:27" ht="30" x14ac:dyDescent="0.3">
      <c r="A9" s="44" t="s">
        <v>120</v>
      </c>
      <c r="B9" s="45" t="s">
        <v>121</v>
      </c>
      <c r="C9" s="45" t="s">
        <v>122</v>
      </c>
      <c r="D9" s="46">
        <v>112.085099</v>
      </c>
      <c r="E9" s="47">
        <v>-2.74</v>
      </c>
      <c r="F9" s="48">
        <v>3.47</v>
      </c>
      <c r="G9" s="49">
        <v>2.9173937855785592</v>
      </c>
      <c r="H9" s="49"/>
      <c r="I9" s="50"/>
      <c r="J9" s="48">
        <v>3.97</v>
      </c>
      <c r="K9" s="46">
        <v>10.10685</v>
      </c>
      <c r="L9" s="51" t="s">
        <v>534</v>
      </c>
      <c r="P9"/>
      <c r="Q9"/>
      <c r="R9"/>
      <c r="S9"/>
      <c r="T9"/>
      <c r="U9"/>
      <c r="V9" s="206"/>
      <c r="W9" s="206"/>
      <c r="X9" s="206"/>
      <c r="Y9" s="205"/>
      <c r="Z9" s="206"/>
      <c r="AA9"/>
    </row>
    <row r="10" spans="1:27" ht="45" x14ac:dyDescent="0.3">
      <c r="A10" s="97" t="s">
        <v>125</v>
      </c>
      <c r="B10" s="98" t="s">
        <v>126</v>
      </c>
      <c r="C10" s="98" t="s">
        <v>127</v>
      </c>
      <c r="D10" s="99">
        <v>15.579116000000001</v>
      </c>
      <c r="E10" s="100">
        <v>-2.78</v>
      </c>
      <c r="F10" s="101">
        <v>-1.97</v>
      </c>
      <c r="G10" s="102">
        <v>-0.75231221032143747</v>
      </c>
      <c r="H10" s="102">
        <v>0.54404794266695866</v>
      </c>
      <c r="I10" s="103">
        <v>2.0518069469620093</v>
      </c>
      <c r="J10" s="101">
        <v>2.31</v>
      </c>
      <c r="K10" s="99">
        <v>91.080370000000002</v>
      </c>
      <c r="L10" s="104" t="s">
        <v>536</v>
      </c>
      <c r="P10"/>
      <c r="Q10"/>
      <c r="R10"/>
      <c r="S10"/>
      <c r="T10"/>
      <c r="U10"/>
      <c r="V10" s="206"/>
      <c r="W10" s="206"/>
      <c r="X10" s="206"/>
      <c r="Y10" s="205"/>
      <c r="Z10" s="206"/>
      <c r="AA10"/>
    </row>
    <row r="11" spans="1:27" ht="45" x14ac:dyDescent="0.3">
      <c r="A11" s="44" t="s">
        <v>389</v>
      </c>
      <c r="B11" s="45" t="s">
        <v>537</v>
      </c>
      <c r="C11" s="45" t="s">
        <v>127</v>
      </c>
      <c r="D11" s="46">
        <v>133.784437</v>
      </c>
      <c r="E11" s="47">
        <v>-3.11</v>
      </c>
      <c r="F11" s="48">
        <v>-2.17</v>
      </c>
      <c r="G11" s="49">
        <v>-0.92520022227355891</v>
      </c>
      <c r="H11" s="49">
        <v>0.31402160578501981</v>
      </c>
      <c r="I11" s="50">
        <v>2.1083059000773119</v>
      </c>
      <c r="J11" s="48">
        <v>2.76</v>
      </c>
      <c r="K11" s="46">
        <v>799.13225</v>
      </c>
      <c r="L11" s="51" t="s">
        <v>536</v>
      </c>
      <c r="P11"/>
      <c r="Q11"/>
      <c r="R11"/>
      <c r="S11"/>
      <c r="T11"/>
      <c r="U11"/>
      <c r="V11" s="206"/>
      <c r="W11" s="206"/>
      <c r="X11" s="206"/>
      <c r="Y11" s="205"/>
      <c r="Z11" s="206"/>
      <c r="AA11"/>
    </row>
    <row r="12" spans="1:27" ht="45" x14ac:dyDescent="0.3">
      <c r="A12" s="97" t="s">
        <v>56</v>
      </c>
      <c r="B12" s="98" t="s">
        <v>57</v>
      </c>
      <c r="C12" s="98" t="s">
        <v>53</v>
      </c>
      <c r="D12" s="99">
        <v>102.61</v>
      </c>
      <c r="E12" s="100">
        <v>-3.21</v>
      </c>
      <c r="F12" s="101">
        <v>-0.82</v>
      </c>
      <c r="G12" s="102">
        <v>-1.1634844607587458</v>
      </c>
      <c r="H12" s="102"/>
      <c r="I12" s="103"/>
      <c r="J12" s="101">
        <v>2.37</v>
      </c>
      <c r="K12" s="99">
        <v>38.425260000000002</v>
      </c>
      <c r="L12" s="104" t="s">
        <v>507</v>
      </c>
      <c r="P12"/>
      <c r="Q12"/>
      <c r="R12"/>
      <c r="S12"/>
      <c r="T12"/>
      <c r="U12"/>
      <c r="V12" s="206"/>
      <c r="W12" s="206"/>
      <c r="X12" s="206"/>
      <c r="Y12" s="205"/>
      <c r="Z12" s="206"/>
      <c r="AA12"/>
    </row>
    <row r="13" spans="1:27" ht="30" x14ac:dyDescent="0.3">
      <c r="A13" s="116" t="s">
        <v>68</v>
      </c>
      <c r="B13" s="117" t="s">
        <v>69</v>
      </c>
      <c r="C13" s="117" t="s">
        <v>13</v>
      </c>
      <c r="D13" s="118">
        <v>5.7588100000000004</v>
      </c>
      <c r="E13" s="119">
        <v>-3.86</v>
      </c>
      <c r="F13" s="120">
        <v>-1.62</v>
      </c>
      <c r="G13" s="121">
        <v>-1.5712248431638987</v>
      </c>
      <c r="H13" s="121">
        <v>-0.1042169973848539</v>
      </c>
      <c r="I13" s="122">
        <v>1.3508545094402358</v>
      </c>
      <c r="J13" s="120">
        <v>3.01</v>
      </c>
      <c r="K13" s="118">
        <v>6.6804300000000003</v>
      </c>
      <c r="L13" s="123" t="s">
        <v>538</v>
      </c>
      <c r="P13"/>
      <c r="Q13"/>
      <c r="R13"/>
      <c r="S13"/>
      <c r="T13"/>
      <c r="U13"/>
      <c r="V13" s="206"/>
      <c r="W13" s="206"/>
      <c r="X13" s="206"/>
      <c r="Y13" s="205"/>
      <c r="Z13" s="206"/>
      <c r="AA13"/>
    </row>
    <row r="14" spans="1:27" ht="43.5" customHeight="1" thickBot="1" x14ac:dyDescent="0.3">
      <c r="L14" s="64">
        <v>43373</v>
      </c>
      <c r="P14"/>
      <c r="Q14"/>
      <c r="R14"/>
      <c r="S14"/>
      <c r="T14"/>
      <c r="U14"/>
      <c r="V14" s="206"/>
      <c r="W14" s="206"/>
      <c r="X14" s="206"/>
      <c r="Y14" s="205"/>
      <c r="Z14" s="206"/>
      <c r="AA14"/>
    </row>
    <row r="15" spans="1:27" ht="17.25" x14ac:dyDescent="0.3">
      <c r="A15" s="184" t="s">
        <v>479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4"/>
      <c r="P15"/>
      <c r="Q15"/>
      <c r="R15"/>
      <c r="S15"/>
      <c r="T15"/>
      <c r="U15"/>
      <c r="V15" s="206"/>
      <c r="W15" s="206"/>
      <c r="X15" s="206"/>
      <c r="Y15" s="205"/>
      <c r="Z15" s="206"/>
      <c r="AA15"/>
    </row>
    <row r="16" spans="1:27" ht="15.75" customHeight="1" x14ac:dyDescent="0.3">
      <c r="A16" s="125"/>
      <c r="B16" s="126"/>
      <c r="C16" s="126"/>
      <c r="D16" s="127"/>
      <c r="E16" s="196" t="s">
        <v>469</v>
      </c>
      <c r="F16" s="197"/>
      <c r="G16" s="197"/>
      <c r="H16" s="197"/>
      <c r="I16" s="200"/>
      <c r="J16" s="198" t="s">
        <v>506</v>
      </c>
      <c r="K16" s="199" t="s">
        <v>515</v>
      </c>
      <c r="L16" s="128"/>
    </row>
    <row r="17" spans="1:12" ht="18.75" customHeight="1" thickBot="1" x14ac:dyDescent="0.35">
      <c r="A17" s="7" t="s">
        <v>0</v>
      </c>
      <c r="B17" s="95" t="s">
        <v>1</v>
      </c>
      <c r="C17" s="95" t="s">
        <v>2</v>
      </c>
      <c r="D17" s="6" t="s">
        <v>468</v>
      </c>
      <c r="E17" s="7">
        <v>2018</v>
      </c>
      <c r="F17" s="6" t="s">
        <v>456</v>
      </c>
      <c r="G17" s="6" t="s">
        <v>457</v>
      </c>
      <c r="H17" s="6" t="s">
        <v>458</v>
      </c>
      <c r="I17" s="8" t="s">
        <v>459</v>
      </c>
      <c r="J17" s="191"/>
      <c r="K17" s="193"/>
      <c r="L17" s="129" t="s">
        <v>466</v>
      </c>
    </row>
    <row r="18" spans="1:12" ht="30" x14ac:dyDescent="0.3">
      <c r="A18" s="130" t="s">
        <v>123</v>
      </c>
      <c r="B18" s="45" t="s">
        <v>124</v>
      </c>
      <c r="C18" s="45" t="s">
        <v>122</v>
      </c>
      <c r="D18" s="147">
        <v>102.74457099999999</v>
      </c>
      <c r="E18" s="48">
        <v>-5.77</v>
      </c>
      <c r="F18" s="48">
        <v>0.73</v>
      </c>
      <c r="G18" s="49">
        <v>0.46450567067555237</v>
      </c>
      <c r="H18" s="49"/>
      <c r="I18" s="42"/>
      <c r="J18" s="48">
        <v>4.22</v>
      </c>
      <c r="K18" s="46">
        <v>7.5609099999999998</v>
      </c>
      <c r="L18" s="131" t="s">
        <v>534</v>
      </c>
    </row>
    <row r="19" spans="1:12" ht="26.25" customHeight="1" x14ac:dyDescent="0.3">
      <c r="A19" s="145" t="s">
        <v>504</v>
      </c>
      <c r="B19" s="139" t="s">
        <v>503</v>
      </c>
      <c r="C19" s="139" t="s">
        <v>53</v>
      </c>
      <c r="D19" s="140">
        <v>97.183064000000002</v>
      </c>
      <c r="E19" s="141"/>
      <c r="F19" s="142"/>
      <c r="G19" s="143"/>
      <c r="H19" s="143"/>
      <c r="I19" s="144"/>
      <c r="J19" s="142"/>
      <c r="K19" s="99">
        <v>211.80282</v>
      </c>
      <c r="L19" s="146" t="s">
        <v>536</v>
      </c>
    </row>
    <row r="20" spans="1:12" ht="15.75" x14ac:dyDescent="0.3">
      <c r="B20" s="81" t="s">
        <v>539</v>
      </c>
      <c r="C20" s="81"/>
      <c r="D20" s="82"/>
      <c r="E20" s="83">
        <f>AVERAGE(E18:E19,E5:E13)</f>
        <v>-3.0700000000000003</v>
      </c>
      <c r="F20" s="83">
        <f t="shared" ref="F20:J20" si="0">AVERAGE(F18:F19,F5:F13)</f>
        <v>-9.599999999999996E-2</v>
      </c>
      <c r="G20" s="83">
        <f t="shared" si="0"/>
        <v>-9.7194522910567516E-2</v>
      </c>
      <c r="H20" s="83">
        <f t="shared" si="0"/>
        <v>1.3119956952248917</v>
      </c>
      <c r="I20" s="83">
        <f t="shared" si="0"/>
        <v>2.3388922700376202</v>
      </c>
      <c r="J20" s="83">
        <f>AVERAGE(J18:J19,J5:J13)</f>
        <v>2.7850000000000001</v>
      </c>
      <c r="K20" s="148"/>
    </row>
    <row r="21" spans="1:12" ht="15.75" x14ac:dyDescent="0.3">
      <c r="B21" s="11" t="s">
        <v>475</v>
      </c>
      <c r="C21" s="11"/>
      <c r="D21" s="12"/>
      <c r="E21" s="66">
        <v>-1.42</v>
      </c>
      <c r="F21" s="66">
        <v>-1.51</v>
      </c>
      <c r="G21" s="67">
        <v>0.51</v>
      </c>
      <c r="H21" s="67">
        <v>1.24</v>
      </c>
      <c r="I21" s="67">
        <v>1.78</v>
      </c>
      <c r="J21" s="1"/>
    </row>
    <row r="22" spans="1:12" ht="15.75" x14ac:dyDescent="0.3">
      <c r="B22" s="11" t="s">
        <v>476</v>
      </c>
      <c r="C22" s="35"/>
      <c r="D22" s="35"/>
      <c r="E22" s="66">
        <v>-1.68</v>
      </c>
      <c r="F22" s="66">
        <v>-1.37</v>
      </c>
      <c r="G22" s="66">
        <v>0.94</v>
      </c>
      <c r="H22" s="66">
        <v>1.45</v>
      </c>
      <c r="I22" s="66">
        <v>1.92</v>
      </c>
      <c r="J22" s="35"/>
    </row>
    <row r="23" spans="1:12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x14ac:dyDescent="0.3">
      <c r="A25" s="35"/>
      <c r="B25" s="11"/>
      <c r="C25" s="11"/>
      <c r="D25" s="12"/>
      <c r="E25" s="66"/>
      <c r="F25" s="66"/>
      <c r="G25" s="67"/>
      <c r="H25" s="67"/>
      <c r="I25" s="67"/>
      <c r="J25" s="1"/>
      <c r="K25" s="35"/>
      <c r="L25" s="35"/>
    </row>
    <row r="43" spans="1:12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2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2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</sheetData>
  <sortState ref="O5:Z15">
    <sortCondition descending="1" ref="S5:S15"/>
  </sortState>
  <mergeCells count="8">
    <mergeCell ref="A2:L2"/>
    <mergeCell ref="E3:I3"/>
    <mergeCell ref="K3:K4"/>
    <mergeCell ref="A15:L15"/>
    <mergeCell ref="E16:I16"/>
    <mergeCell ref="J16:J17"/>
    <mergeCell ref="K16:K17"/>
    <mergeCell ref="J3:J4"/>
  </mergeCells>
  <conditionalFormatting sqref="Q5:Q15">
    <cfRule type="duplicateValues" dxfId="3" priority="1"/>
  </conditionalFormatting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54FE-C3B6-4A44-8324-3E48C9E6DCBE}">
  <dimension ref="A1:AB63"/>
  <sheetViews>
    <sheetView zoomScaleNormal="100" workbookViewId="0">
      <selection activeCell="V12" sqref="V12"/>
    </sheetView>
  </sheetViews>
  <sheetFormatPr baseColWidth="10" defaultRowHeight="15" x14ac:dyDescent="0.25"/>
  <cols>
    <col min="2" max="2" width="33.85546875" style="15" customWidth="1"/>
    <col min="3" max="3" width="15" bestFit="1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43373</v>
      </c>
    </row>
    <row r="2" spans="1:12" ht="18" thickBot="1" x14ac:dyDescent="0.35">
      <c r="A2" s="184" t="s">
        <v>489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12" ht="15.75" customHeight="1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506</v>
      </c>
      <c r="K3" s="192" t="s">
        <v>477</v>
      </c>
      <c r="L3" s="16"/>
    </row>
    <row r="4" spans="1:12" ht="16.5" thickBot="1" x14ac:dyDescent="0.35">
      <c r="A4" s="5" t="s">
        <v>0</v>
      </c>
      <c r="B4" s="95" t="s">
        <v>1</v>
      </c>
      <c r="C4" s="95" t="s">
        <v>2</v>
      </c>
      <c r="D4" s="6" t="s">
        <v>468</v>
      </c>
      <c r="E4" s="7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12" ht="30" x14ac:dyDescent="0.3">
      <c r="A5" s="156" t="s">
        <v>552</v>
      </c>
      <c r="B5" s="37" t="s">
        <v>553</v>
      </c>
      <c r="C5" s="37" t="s">
        <v>13</v>
      </c>
      <c r="D5" s="38">
        <v>11913.63</v>
      </c>
      <c r="E5" s="39">
        <v>2.78</v>
      </c>
      <c r="F5" s="40"/>
      <c r="G5" s="41"/>
      <c r="H5" s="41"/>
      <c r="I5" s="42"/>
      <c r="J5" s="40"/>
      <c r="K5" s="38"/>
      <c r="L5" s="157" t="s">
        <v>546</v>
      </c>
    </row>
    <row r="6" spans="1:12" ht="30" x14ac:dyDescent="0.3">
      <c r="A6" s="132" t="s">
        <v>554</v>
      </c>
      <c r="B6" s="11" t="s">
        <v>555</v>
      </c>
      <c r="C6" s="11" t="s">
        <v>13</v>
      </c>
      <c r="D6" s="18">
        <v>11893.6</v>
      </c>
      <c r="E6" s="21">
        <v>2.74</v>
      </c>
      <c r="F6" s="22"/>
      <c r="G6" s="23"/>
      <c r="H6" s="23"/>
      <c r="I6" s="24"/>
      <c r="J6" s="22"/>
      <c r="K6" s="18"/>
      <c r="L6" s="133" t="s">
        <v>546</v>
      </c>
    </row>
    <row r="7" spans="1:12" ht="30" x14ac:dyDescent="0.3">
      <c r="A7" s="130" t="s">
        <v>550</v>
      </c>
      <c r="B7" s="45" t="s">
        <v>551</v>
      </c>
      <c r="C7" s="45" t="s">
        <v>13</v>
      </c>
      <c r="D7" s="46">
        <v>11715.974441</v>
      </c>
      <c r="E7" s="47">
        <v>2.71</v>
      </c>
      <c r="F7" s="48"/>
      <c r="G7" s="49"/>
      <c r="H7" s="49"/>
      <c r="I7" s="50"/>
      <c r="J7" s="48"/>
      <c r="K7" s="46"/>
      <c r="L7" s="131" t="s">
        <v>546</v>
      </c>
    </row>
    <row r="8" spans="1:12" ht="30" x14ac:dyDescent="0.3">
      <c r="A8" s="132" t="s">
        <v>556</v>
      </c>
      <c r="B8" s="11" t="s">
        <v>557</v>
      </c>
      <c r="C8" s="11" t="s">
        <v>13</v>
      </c>
      <c r="D8" s="151">
        <v>119.31</v>
      </c>
      <c r="E8" s="22">
        <v>2.56</v>
      </c>
      <c r="F8" s="22"/>
      <c r="G8" s="23"/>
      <c r="H8" s="23"/>
      <c r="I8" s="24"/>
      <c r="J8" s="22"/>
      <c r="K8" s="18"/>
      <c r="L8" s="133" t="s">
        <v>546</v>
      </c>
    </row>
    <row r="9" spans="1:12" ht="30" x14ac:dyDescent="0.3">
      <c r="A9" s="130" t="s">
        <v>142</v>
      </c>
      <c r="B9" s="45" t="s">
        <v>143</v>
      </c>
      <c r="C9" s="45" t="s">
        <v>13</v>
      </c>
      <c r="D9" s="152">
        <v>16317.58</v>
      </c>
      <c r="E9" s="48">
        <v>1.45</v>
      </c>
      <c r="F9" s="48">
        <v>13.4</v>
      </c>
      <c r="G9" s="49">
        <v>5.5376803628764293</v>
      </c>
      <c r="H9" s="49">
        <v>10.266312053241089</v>
      </c>
      <c r="I9" s="50"/>
      <c r="J9" s="48">
        <v>8.25</v>
      </c>
      <c r="K9" s="46">
        <v>50.030029999999996</v>
      </c>
      <c r="L9" s="131" t="s">
        <v>511</v>
      </c>
    </row>
    <row r="10" spans="1:12" ht="30" x14ac:dyDescent="0.3">
      <c r="A10" s="132" t="s">
        <v>77</v>
      </c>
      <c r="B10" s="11" t="s">
        <v>78</v>
      </c>
      <c r="C10" s="11" t="s">
        <v>76</v>
      </c>
      <c r="D10" s="151">
        <v>156.97</v>
      </c>
      <c r="E10" s="22">
        <v>1.26</v>
      </c>
      <c r="F10" s="22">
        <v>12.08</v>
      </c>
      <c r="G10" s="23">
        <v>5.9609444346252261</v>
      </c>
      <c r="H10" s="23">
        <v>7.71733004593389</v>
      </c>
      <c r="I10" s="24"/>
      <c r="J10" s="22">
        <v>9.67</v>
      </c>
      <c r="K10" s="18">
        <v>12.472209999999999</v>
      </c>
      <c r="L10" s="133" t="s">
        <v>516</v>
      </c>
    </row>
    <row r="11" spans="1:12" ht="30" x14ac:dyDescent="0.3">
      <c r="A11" s="130" t="s">
        <v>74</v>
      </c>
      <c r="B11" s="45" t="s">
        <v>75</v>
      </c>
      <c r="C11" s="45" t="s">
        <v>76</v>
      </c>
      <c r="D11" s="152">
        <v>145.05000000000001</v>
      </c>
      <c r="E11" s="48">
        <v>0.55000000000000004</v>
      </c>
      <c r="F11" s="48">
        <v>11.16</v>
      </c>
      <c r="G11" s="49">
        <v>5.0868517982124883</v>
      </c>
      <c r="H11" s="49">
        <v>6.8323751659806087</v>
      </c>
      <c r="I11" s="50">
        <v>10.081399175988203</v>
      </c>
      <c r="J11" s="48">
        <v>9.66</v>
      </c>
      <c r="K11" s="46">
        <v>31.09937</v>
      </c>
      <c r="L11" s="131" t="s">
        <v>516</v>
      </c>
    </row>
    <row r="12" spans="1:12" ht="30" x14ac:dyDescent="0.3">
      <c r="A12" s="132" t="s">
        <v>72</v>
      </c>
      <c r="B12" s="11" t="s">
        <v>73</v>
      </c>
      <c r="C12" s="11" t="s">
        <v>13</v>
      </c>
      <c r="D12" s="151">
        <v>259.98</v>
      </c>
      <c r="E12" s="22">
        <v>-3.03</v>
      </c>
      <c r="F12" s="22">
        <v>9.6999999999999993</v>
      </c>
      <c r="G12" s="23">
        <v>3.3654657846293068</v>
      </c>
      <c r="H12" s="23">
        <v>4.9887831406144167</v>
      </c>
      <c r="I12" s="24"/>
      <c r="J12" s="22">
        <v>7.64</v>
      </c>
      <c r="K12" s="18">
        <v>86.664640000000006</v>
      </c>
      <c r="L12" s="133" t="s">
        <v>516</v>
      </c>
    </row>
    <row r="13" spans="1:12" ht="30" x14ac:dyDescent="0.3">
      <c r="A13" s="130" t="s">
        <v>70</v>
      </c>
      <c r="B13" s="45" t="s">
        <v>71</v>
      </c>
      <c r="C13" s="45" t="s">
        <v>13</v>
      </c>
      <c r="D13" s="152">
        <v>241.48</v>
      </c>
      <c r="E13" s="48">
        <v>-3.71</v>
      </c>
      <c r="F13" s="48">
        <v>8.84</v>
      </c>
      <c r="G13" s="49">
        <v>2.5383556633059356</v>
      </c>
      <c r="H13" s="49">
        <v>4.1491129106306923</v>
      </c>
      <c r="I13" s="50"/>
      <c r="J13" s="48">
        <v>7.63</v>
      </c>
      <c r="K13" s="46">
        <v>11.98128</v>
      </c>
      <c r="L13" s="131" t="s">
        <v>516</v>
      </c>
    </row>
    <row r="14" spans="1:12" ht="30" x14ac:dyDescent="0.3">
      <c r="A14" s="93" t="s">
        <v>561</v>
      </c>
      <c r="B14" s="31" t="s">
        <v>562</v>
      </c>
      <c r="C14" s="31" t="s">
        <v>13</v>
      </c>
      <c r="D14" s="153">
        <v>1117.23</v>
      </c>
      <c r="E14" s="33">
        <v>-4.3</v>
      </c>
      <c r="F14" s="33"/>
      <c r="G14" s="34"/>
      <c r="H14" s="34"/>
      <c r="I14" s="71"/>
      <c r="J14" s="33"/>
      <c r="K14" s="32"/>
      <c r="L14" s="138" t="s">
        <v>546</v>
      </c>
    </row>
    <row r="15" spans="1:12" ht="30" x14ac:dyDescent="0.3">
      <c r="A15" s="130" t="s">
        <v>563</v>
      </c>
      <c r="B15" s="45" t="s">
        <v>564</v>
      </c>
      <c r="C15" s="45" t="s">
        <v>13</v>
      </c>
      <c r="D15" s="152">
        <v>10158.69</v>
      </c>
      <c r="E15" s="48">
        <v>-4.34</v>
      </c>
      <c r="F15" s="48"/>
      <c r="G15" s="49"/>
      <c r="H15" s="49"/>
      <c r="I15" s="50"/>
      <c r="J15" s="48"/>
      <c r="K15" s="46"/>
      <c r="L15" s="131" t="s">
        <v>546</v>
      </c>
    </row>
    <row r="16" spans="1:12" ht="30" x14ac:dyDescent="0.3">
      <c r="A16" s="93" t="s">
        <v>559</v>
      </c>
      <c r="B16" s="31" t="s">
        <v>560</v>
      </c>
      <c r="C16" s="31" t="s">
        <v>13</v>
      </c>
      <c r="D16" s="153">
        <v>9908.9456869999995</v>
      </c>
      <c r="E16" s="33">
        <v>-4.37</v>
      </c>
      <c r="F16" s="33"/>
      <c r="G16" s="34"/>
      <c r="H16" s="34"/>
      <c r="I16" s="71"/>
      <c r="J16" s="33"/>
      <c r="K16" s="32"/>
      <c r="L16" s="138" t="s">
        <v>546</v>
      </c>
    </row>
    <row r="17" spans="1:12" ht="30" x14ac:dyDescent="0.3">
      <c r="A17" s="136" t="s">
        <v>138</v>
      </c>
      <c r="B17" s="117" t="s">
        <v>139</v>
      </c>
      <c r="C17" s="117" t="s">
        <v>24</v>
      </c>
      <c r="D17" s="154">
        <v>14409.98</v>
      </c>
      <c r="E17" s="120">
        <v>-4.68</v>
      </c>
      <c r="F17" s="120">
        <v>4.53</v>
      </c>
      <c r="G17" s="121">
        <v>1.5136400089069468</v>
      </c>
      <c r="H17" s="121">
        <v>6.0692086120533784</v>
      </c>
      <c r="I17" s="122">
        <v>8.2415507750504204</v>
      </c>
      <c r="J17" s="120">
        <v>6.94</v>
      </c>
      <c r="K17" s="118">
        <v>42.183990000000001</v>
      </c>
      <c r="L17" s="137" t="s">
        <v>511</v>
      </c>
    </row>
    <row r="18" spans="1:12" ht="38.25" customHeight="1" thickBot="1" x14ac:dyDescent="0.3">
      <c r="L18" s="64">
        <v>43373</v>
      </c>
    </row>
    <row r="19" spans="1:12" ht="18" thickBot="1" x14ac:dyDescent="0.35">
      <c r="A19" s="184" t="s">
        <v>465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6"/>
    </row>
    <row r="20" spans="1:12" ht="15.75" customHeight="1" x14ac:dyDescent="0.3">
      <c r="A20" s="2"/>
      <c r="B20" s="4"/>
      <c r="C20" s="4"/>
      <c r="D20" s="3"/>
      <c r="E20" s="187" t="s">
        <v>469</v>
      </c>
      <c r="F20" s="188"/>
      <c r="G20" s="188"/>
      <c r="H20" s="188"/>
      <c r="I20" s="189"/>
      <c r="J20" s="190" t="s">
        <v>506</v>
      </c>
      <c r="K20" s="192" t="s">
        <v>477</v>
      </c>
      <c r="L20" s="16"/>
    </row>
    <row r="21" spans="1:12" ht="16.5" thickBot="1" x14ac:dyDescent="0.35">
      <c r="A21" s="5" t="s">
        <v>0</v>
      </c>
      <c r="B21" s="96" t="s">
        <v>1</v>
      </c>
      <c r="C21" s="96" t="s">
        <v>2</v>
      </c>
      <c r="D21" s="6" t="s">
        <v>468</v>
      </c>
      <c r="E21" s="60" t="s">
        <v>478</v>
      </c>
      <c r="F21" s="6" t="s">
        <v>456</v>
      </c>
      <c r="G21" s="6" t="s">
        <v>457</v>
      </c>
      <c r="H21" s="6" t="s">
        <v>458</v>
      </c>
      <c r="I21" s="8" t="s">
        <v>459</v>
      </c>
      <c r="J21" s="191"/>
      <c r="K21" s="193"/>
      <c r="L21" s="17" t="s">
        <v>466</v>
      </c>
    </row>
    <row r="22" spans="1:12" ht="38.25" customHeight="1" x14ac:dyDescent="0.3">
      <c r="A22" s="97" t="s">
        <v>104</v>
      </c>
      <c r="B22" s="98" t="s">
        <v>105</v>
      </c>
      <c r="C22" s="98" t="s">
        <v>13</v>
      </c>
      <c r="D22" s="158">
        <v>113.70099999999999</v>
      </c>
      <c r="E22" s="101">
        <v>-4.79</v>
      </c>
      <c r="F22" s="101">
        <v>7.84</v>
      </c>
      <c r="G22" s="102">
        <v>2.2681653034332339</v>
      </c>
      <c r="H22" s="102"/>
      <c r="I22" s="103"/>
      <c r="J22" s="101">
        <v>8.08</v>
      </c>
      <c r="K22" s="99">
        <v>79.432520000000011</v>
      </c>
      <c r="L22" s="104" t="s">
        <v>558</v>
      </c>
    </row>
    <row r="23" spans="1:12" ht="38.25" customHeight="1" x14ac:dyDescent="0.3">
      <c r="A23" s="44" t="s">
        <v>380</v>
      </c>
      <c r="B23" s="45" t="s">
        <v>566</v>
      </c>
      <c r="C23" s="45" t="s">
        <v>13</v>
      </c>
      <c r="D23" s="152">
        <v>159.16999999999999</v>
      </c>
      <c r="E23" s="48">
        <v>-5.04</v>
      </c>
      <c r="F23" s="48">
        <v>5.08</v>
      </c>
      <c r="G23" s="49">
        <v>3.0431214172784049</v>
      </c>
      <c r="H23" s="49">
        <v>4.9690224045745079</v>
      </c>
      <c r="I23" s="50">
        <v>10.381437719708142</v>
      </c>
      <c r="J23" s="48">
        <v>7.52</v>
      </c>
      <c r="K23" s="46">
        <v>49.125190000000003</v>
      </c>
      <c r="L23" s="51" t="s">
        <v>510</v>
      </c>
    </row>
    <row r="24" spans="1:12" ht="38.25" customHeight="1" x14ac:dyDescent="0.3">
      <c r="A24" s="97" t="s">
        <v>378</v>
      </c>
      <c r="B24" s="98" t="s">
        <v>567</v>
      </c>
      <c r="C24" s="98" t="s">
        <v>13</v>
      </c>
      <c r="D24" s="99">
        <v>147.72</v>
      </c>
      <c r="E24" s="100">
        <v>-5.65</v>
      </c>
      <c r="F24" s="101">
        <v>4.26</v>
      </c>
      <c r="G24" s="102">
        <v>2.2362842098706093</v>
      </c>
      <c r="H24" s="102">
        <v>4.1491129106306923</v>
      </c>
      <c r="I24" s="102">
        <v>9.5752011720864552</v>
      </c>
      <c r="J24" s="100">
        <v>7.51</v>
      </c>
      <c r="K24" s="99">
        <v>49.125190000000003</v>
      </c>
      <c r="L24" s="104" t="s">
        <v>510</v>
      </c>
    </row>
    <row r="25" spans="1:12" ht="38.25" customHeight="1" x14ac:dyDescent="0.3">
      <c r="A25" s="44" t="s">
        <v>182</v>
      </c>
      <c r="B25" s="45" t="s">
        <v>183</v>
      </c>
      <c r="C25" s="45" t="s">
        <v>184</v>
      </c>
      <c r="D25" s="152">
        <v>123.59</v>
      </c>
      <c r="E25" s="48">
        <v>-5.91</v>
      </c>
      <c r="F25" s="48">
        <v>1.04</v>
      </c>
      <c r="G25" s="49">
        <v>2.2394732140278206</v>
      </c>
      <c r="H25" s="49"/>
      <c r="I25" s="50"/>
      <c r="J25" s="48">
        <v>7.45</v>
      </c>
      <c r="K25" s="46">
        <v>0.26876</v>
      </c>
      <c r="L25" s="51" t="s">
        <v>565</v>
      </c>
    </row>
    <row r="26" spans="1:12" ht="38.25" customHeight="1" x14ac:dyDescent="0.3">
      <c r="A26" s="97" t="s">
        <v>326</v>
      </c>
      <c r="B26" s="98" t="s">
        <v>327</v>
      </c>
      <c r="C26" s="98" t="s">
        <v>13</v>
      </c>
      <c r="D26" s="158">
        <v>254.23</v>
      </c>
      <c r="E26" s="101">
        <v>-5.98</v>
      </c>
      <c r="F26" s="101">
        <v>2.76</v>
      </c>
      <c r="G26" s="102">
        <v>0.98689500914266315</v>
      </c>
      <c r="H26" s="102">
        <v>6.0692086120533784</v>
      </c>
      <c r="I26" s="103">
        <v>9.1865780400831163</v>
      </c>
      <c r="J26" s="101">
        <v>8.09</v>
      </c>
      <c r="K26" s="99">
        <v>69.935829999999996</v>
      </c>
      <c r="L26" s="104" t="s">
        <v>586</v>
      </c>
    </row>
    <row r="27" spans="1:12" ht="38.25" customHeight="1" x14ac:dyDescent="0.3">
      <c r="A27" s="44" t="s">
        <v>379</v>
      </c>
      <c r="B27" s="45" t="s">
        <v>568</v>
      </c>
      <c r="C27" s="45" t="s">
        <v>13</v>
      </c>
      <c r="D27" s="152">
        <v>95.299182999999999</v>
      </c>
      <c r="E27" s="48">
        <v>-6.16</v>
      </c>
      <c r="F27" s="48">
        <v>4.08</v>
      </c>
      <c r="G27" s="49">
        <v>2.1756552933767326</v>
      </c>
      <c r="H27" s="49">
        <v>4.1593099454768634</v>
      </c>
      <c r="I27" s="50">
        <v>0</v>
      </c>
      <c r="J27" s="48">
        <v>7.53</v>
      </c>
      <c r="K27" s="46">
        <v>41.962240000000001</v>
      </c>
      <c r="L27" s="51" t="s">
        <v>510</v>
      </c>
    </row>
    <row r="28" spans="1:12" ht="38.25" customHeight="1" x14ac:dyDescent="0.3">
      <c r="A28" s="97" t="s">
        <v>185</v>
      </c>
      <c r="B28" s="98" t="s">
        <v>186</v>
      </c>
      <c r="C28" s="98" t="s">
        <v>184</v>
      </c>
      <c r="D28" s="158">
        <v>120.42</v>
      </c>
      <c r="E28" s="101">
        <v>-6.4</v>
      </c>
      <c r="F28" s="101">
        <v>0.43</v>
      </c>
      <c r="G28" s="102">
        <v>1.610587484509951</v>
      </c>
      <c r="H28" s="102"/>
      <c r="I28" s="103"/>
      <c r="J28" s="101">
        <v>7.44</v>
      </c>
      <c r="K28" s="99">
        <v>2.6961900000000001</v>
      </c>
      <c r="L28" s="104" t="s">
        <v>565</v>
      </c>
    </row>
    <row r="29" spans="1:12" ht="38.25" customHeight="1" x14ac:dyDescent="0.3">
      <c r="A29" s="44" t="s">
        <v>187</v>
      </c>
      <c r="B29" s="45" t="s">
        <v>188</v>
      </c>
      <c r="C29" s="45" t="s">
        <v>184</v>
      </c>
      <c r="D29" s="152">
        <v>116.79</v>
      </c>
      <c r="E29" s="48">
        <v>-6.98</v>
      </c>
      <c r="F29" s="48">
        <v>-0.32</v>
      </c>
      <c r="G29" s="49">
        <v>0.86253887666551954</v>
      </c>
      <c r="H29" s="49"/>
      <c r="I29" s="50"/>
      <c r="J29" s="48">
        <v>7.42</v>
      </c>
      <c r="K29" s="46">
        <v>0.11309000000000001</v>
      </c>
      <c r="L29" s="51" t="s">
        <v>565</v>
      </c>
    </row>
    <row r="30" spans="1:12" ht="38.25" customHeight="1" x14ac:dyDescent="0.3">
      <c r="A30" s="97" t="s">
        <v>390</v>
      </c>
      <c r="B30" s="98" t="s">
        <v>391</v>
      </c>
      <c r="C30" s="98" t="s">
        <v>13</v>
      </c>
      <c r="D30" s="158">
        <v>86.379949999999994</v>
      </c>
      <c r="E30" s="101">
        <v>-7.51</v>
      </c>
      <c r="F30" s="101">
        <v>-1.4</v>
      </c>
      <c r="G30" s="102">
        <v>-3.2939782387812255</v>
      </c>
      <c r="H30" s="102">
        <v>2.7917140363355353</v>
      </c>
      <c r="I30" s="103">
        <v>4.6133715236216011</v>
      </c>
      <c r="J30" s="101">
        <v>7.72</v>
      </c>
      <c r="K30" s="99">
        <v>28.02704</v>
      </c>
      <c r="L30" s="104" t="s">
        <v>536</v>
      </c>
    </row>
    <row r="31" spans="1:12" ht="38.25" customHeight="1" thickBot="1" x14ac:dyDescent="0.35">
      <c r="A31" s="52" t="s">
        <v>289</v>
      </c>
      <c r="B31" s="53" t="s">
        <v>290</v>
      </c>
      <c r="C31" s="53" t="s">
        <v>13</v>
      </c>
      <c r="D31" s="183">
        <v>118.86</v>
      </c>
      <c r="E31" s="56">
        <v>-7.8</v>
      </c>
      <c r="F31" s="56">
        <v>-0.39</v>
      </c>
      <c r="G31" s="57">
        <v>-1.4543830898884114</v>
      </c>
      <c r="H31" s="57">
        <v>3.0342004811559464</v>
      </c>
      <c r="I31" s="58">
        <v>6.3197038323204557</v>
      </c>
      <c r="J31" s="56">
        <v>9.82</v>
      </c>
      <c r="K31" s="54">
        <v>58.457740000000001</v>
      </c>
      <c r="L31" s="59" t="s">
        <v>507</v>
      </c>
    </row>
    <row r="32" spans="1:12" ht="38.25" customHeight="1" thickBot="1" x14ac:dyDescent="0.3">
      <c r="L32" s="64">
        <v>43373</v>
      </c>
    </row>
    <row r="33" spans="1:12" ht="18" thickBot="1" x14ac:dyDescent="0.35">
      <c r="A33" s="184" t="s">
        <v>465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6"/>
    </row>
    <row r="34" spans="1:12" ht="15.75" customHeight="1" x14ac:dyDescent="0.3">
      <c r="A34" s="2"/>
      <c r="B34" s="4"/>
      <c r="C34" s="4"/>
      <c r="D34" s="3"/>
      <c r="E34" s="187" t="s">
        <v>469</v>
      </c>
      <c r="F34" s="188"/>
      <c r="G34" s="188"/>
      <c r="H34" s="188"/>
      <c r="I34" s="189"/>
      <c r="J34" s="190" t="s">
        <v>506</v>
      </c>
      <c r="K34" s="192" t="s">
        <v>477</v>
      </c>
      <c r="L34" s="16"/>
    </row>
    <row r="35" spans="1:12" ht="16.5" thickBot="1" x14ac:dyDescent="0.35">
      <c r="A35" s="5" t="s">
        <v>0</v>
      </c>
      <c r="B35" s="95" t="s">
        <v>1</v>
      </c>
      <c r="C35" s="95" t="s">
        <v>2</v>
      </c>
      <c r="D35" s="6" t="s">
        <v>468</v>
      </c>
      <c r="E35" s="60" t="s">
        <v>478</v>
      </c>
      <c r="F35" s="6" t="s">
        <v>456</v>
      </c>
      <c r="G35" s="6" t="s">
        <v>457</v>
      </c>
      <c r="H35" s="6" t="s">
        <v>458</v>
      </c>
      <c r="I35" s="8" t="s">
        <v>459</v>
      </c>
      <c r="J35" s="191"/>
      <c r="K35" s="193"/>
      <c r="L35" s="17" t="s">
        <v>466</v>
      </c>
    </row>
    <row r="36" spans="1:12" ht="38.25" customHeight="1" x14ac:dyDescent="0.3">
      <c r="A36" s="130" t="s">
        <v>300</v>
      </c>
      <c r="B36" s="45" t="s">
        <v>301</v>
      </c>
      <c r="C36" s="45" t="s">
        <v>297</v>
      </c>
      <c r="D36" s="152">
        <v>100.53</v>
      </c>
      <c r="E36" s="48">
        <v>-7.82</v>
      </c>
      <c r="F36" s="48">
        <v>-2.2799999999999998</v>
      </c>
      <c r="G36" s="49">
        <v>-1.5574643543565081</v>
      </c>
      <c r="H36" s="49">
        <v>1.9911146953795589</v>
      </c>
      <c r="I36" s="50">
        <v>5.4663251036270122</v>
      </c>
      <c r="J36" s="48">
        <v>10.82</v>
      </c>
      <c r="K36" s="46">
        <v>77.651830000000004</v>
      </c>
      <c r="L36" s="131" t="s">
        <v>507</v>
      </c>
    </row>
    <row r="37" spans="1:12" ht="38.25" customHeight="1" x14ac:dyDescent="0.3">
      <c r="A37" s="134" t="s">
        <v>293</v>
      </c>
      <c r="B37" s="98" t="s">
        <v>294</v>
      </c>
      <c r="C37" s="98" t="s">
        <v>13</v>
      </c>
      <c r="D37" s="158">
        <v>926.02</v>
      </c>
      <c r="E37" s="101">
        <v>-7.86</v>
      </c>
      <c r="F37" s="101">
        <v>-0.51</v>
      </c>
      <c r="G37" s="102">
        <v>-1.6607619492620351</v>
      </c>
      <c r="H37" s="102">
        <v>2.789922553291535</v>
      </c>
      <c r="I37" s="103">
        <v>6.0215981139486896</v>
      </c>
      <c r="J37" s="101">
        <v>9.81</v>
      </c>
      <c r="K37" s="99">
        <v>0.47199000000000002</v>
      </c>
      <c r="L37" s="135" t="s">
        <v>507</v>
      </c>
    </row>
    <row r="38" spans="1:12" ht="30" x14ac:dyDescent="0.3">
      <c r="A38" s="130" t="s">
        <v>304</v>
      </c>
      <c r="B38" s="45" t="s">
        <v>305</v>
      </c>
      <c r="C38" s="45" t="s">
        <v>297</v>
      </c>
      <c r="D38" s="152">
        <v>113.67</v>
      </c>
      <c r="E38" s="48">
        <v>-7.91</v>
      </c>
      <c r="F38" s="48">
        <v>-2.4300000000000002</v>
      </c>
      <c r="G38" s="49">
        <v>-1.7746405245004704</v>
      </c>
      <c r="H38" s="49">
        <v>1.7459587682023825</v>
      </c>
      <c r="I38" s="50">
        <v>5.1918324729407939</v>
      </c>
      <c r="J38" s="48">
        <v>10.82</v>
      </c>
      <c r="K38" s="46">
        <v>51.370710000000003</v>
      </c>
      <c r="L38" s="131" t="s">
        <v>507</v>
      </c>
    </row>
    <row r="39" spans="1:12" ht="30" x14ac:dyDescent="0.3">
      <c r="A39" s="134" t="s">
        <v>285</v>
      </c>
      <c r="B39" s="98" t="s">
        <v>286</v>
      </c>
      <c r="C39" s="98" t="s">
        <v>13</v>
      </c>
      <c r="D39" s="158">
        <v>107.08</v>
      </c>
      <c r="E39" s="101">
        <v>-8.57</v>
      </c>
      <c r="F39" s="101">
        <v>-1.39</v>
      </c>
      <c r="G39" s="102">
        <v>-2.4425059677386174</v>
      </c>
      <c r="H39" s="102">
        <v>1.9948110970526178</v>
      </c>
      <c r="I39" s="103">
        <v>5.276495376787449</v>
      </c>
      <c r="J39" s="101">
        <v>9.8000000000000007</v>
      </c>
      <c r="K39" s="99">
        <v>17.004810000000003</v>
      </c>
      <c r="L39" s="135" t="s">
        <v>507</v>
      </c>
    </row>
    <row r="40" spans="1:12" ht="30" x14ac:dyDescent="0.3">
      <c r="A40" s="130" t="s">
        <v>295</v>
      </c>
      <c r="B40" s="45" t="s">
        <v>296</v>
      </c>
      <c r="C40" s="45" t="s">
        <v>297</v>
      </c>
      <c r="D40" s="152">
        <v>85.91</v>
      </c>
      <c r="E40" s="48">
        <v>-8.59</v>
      </c>
      <c r="F40" s="48">
        <v>-3.25</v>
      </c>
      <c r="G40" s="49">
        <v>-2.5441795599411732</v>
      </c>
      <c r="H40" s="49">
        <v>0.96326287257766374</v>
      </c>
      <c r="I40" s="50">
        <v>4.4151101573833396</v>
      </c>
      <c r="J40" s="48">
        <v>10.79</v>
      </c>
      <c r="K40" s="46">
        <v>116.07485000000001</v>
      </c>
      <c r="L40" s="131" t="s">
        <v>507</v>
      </c>
    </row>
    <row r="41" spans="1:12" ht="30" x14ac:dyDescent="0.3">
      <c r="A41" s="134" t="s">
        <v>291</v>
      </c>
      <c r="B41" s="98" t="s">
        <v>292</v>
      </c>
      <c r="C41" s="98" t="s">
        <v>13</v>
      </c>
      <c r="D41" s="158">
        <v>99.27</v>
      </c>
      <c r="E41" s="101">
        <v>-9.14</v>
      </c>
      <c r="F41" s="101">
        <v>-2.14</v>
      </c>
      <c r="G41" s="102">
        <v>-3.1693890495255728</v>
      </c>
      <c r="H41" s="102">
        <v>1.2332066184221224</v>
      </c>
      <c r="I41" s="103">
        <v>4.4988598976857697</v>
      </c>
      <c r="J41" s="101">
        <v>9.8000000000000007</v>
      </c>
      <c r="K41" s="99">
        <v>0.21040999999999999</v>
      </c>
      <c r="L41" s="135" t="s">
        <v>507</v>
      </c>
    </row>
    <row r="42" spans="1:12" ht="30" x14ac:dyDescent="0.3">
      <c r="A42" s="130" t="s">
        <v>302</v>
      </c>
      <c r="B42" s="45" t="s">
        <v>303</v>
      </c>
      <c r="C42" s="45" t="s">
        <v>297</v>
      </c>
      <c r="D42" s="152">
        <v>75.06</v>
      </c>
      <c r="E42" s="48">
        <v>-9.16</v>
      </c>
      <c r="F42" s="48">
        <v>-3.98</v>
      </c>
      <c r="G42" s="49">
        <v>-3.2761601262504159</v>
      </c>
      <c r="H42" s="49">
        <v>0.20714008034807829</v>
      </c>
      <c r="I42" s="50">
        <v>3.6335042601562728</v>
      </c>
      <c r="J42" s="48">
        <v>10.79</v>
      </c>
      <c r="K42" s="46">
        <v>3.9845700000000002</v>
      </c>
      <c r="L42" s="131" t="s">
        <v>507</v>
      </c>
    </row>
    <row r="43" spans="1:12" ht="30" x14ac:dyDescent="0.3">
      <c r="A43" s="134" t="s">
        <v>106</v>
      </c>
      <c r="B43" s="98" t="s">
        <v>107</v>
      </c>
      <c r="C43" s="98" t="s">
        <v>13</v>
      </c>
      <c r="D43" s="158">
        <v>125.126</v>
      </c>
      <c r="E43" s="101">
        <v>-9.2799999999999994</v>
      </c>
      <c r="F43" s="101">
        <v>1.36</v>
      </c>
      <c r="G43" s="102">
        <v>-0.46549684421104409</v>
      </c>
      <c r="H43" s="102">
        <v>3.6375604031947395</v>
      </c>
      <c r="I43" s="103">
        <v>6.8959188302071039</v>
      </c>
      <c r="J43" s="101">
        <v>9.0299999999999994</v>
      </c>
      <c r="K43" s="99">
        <v>22.531669999999998</v>
      </c>
      <c r="L43" s="135" t="s">
        <v>558</v>
      </c>
    </row>
    <row r="44" spans="1:12" ht="30" x14ac:dyDescent="0.3">
      <c r="A44" s="130" t="s">
        <v>140</v>
      </c>
      <c r="B44" s="45" t="s">
        <v>141</v>
      </c>
      <c r="C44" s="45" t="s">
        <v>13</v>
      </c>
      <c r="D44" s="152">
        <v>335.02</v>
      </c>
      <c r="E44" s="48">
        <v>-9.43</v>
      </c>
      <c r="F44" s="48">
        <v>1.66</v>
      </c>
      <c r="G44" s="49">
        <v>-1.989311175586761</v>
      </c>
      <c r="H44" s="49">
        <v>3.4566302339930965</v>
      </c>
      <c r="I44" s="50"/>
      <c r="J44" s="48">
        <v>7.59</v>
      </c>
      <c r="K44" s="46">
        <v>40.008849999999995</v>
      </c>
      <c r="L44" s="131" t="s">
        <v>511</v>
      </c>
    </row>
    <row r="45" spans="1:12" ht="30" x14ac:dyDescent="0.3">
      <c r="A45" s="145" t="s">
        <v>572</v>
      </c>
      <c r="B45" s="139" t="s">
        <v>573</v>
      </c>
      <c r="C45" s="139" t="s">
        <v>571</v>
      </c>
      <c r="D45" s="159">
        <v>185.43</v>
      </c>
      <c r="E45" s="142">
        <v>-11.49</v>
      </c>
      <c r="F45" s="142">
        <v>0.87</v>
      </c>
      <c r="G45" s="143">
        <v>0.75429606886423528</v>
      </c>
      <c r="H45" s="143">
        <v>5.2638838557760304</v>
      </c>
      <c r="I45" s="144"/>
      <c r="J45" s="142">
        <v>8.2100000000000009</v>
      </c>
      <c r="K45" s="140">
        <v>143.70327</v>
      </c>
      <c r="L45" s="146" t="s">
        <v>519</v>
      </c>
    </row>
    <row r="46" spans="1:12" ht="15.75" x14ac:dyDescent="0.3">
      <c r="A46" s="1"/>
      <c r="B46" s="11"/>
      <c r="C46" s="11"/>
      <c r="D46" s="18"/>
      <c r="E46" s="65"/>
      <c r="F46" s="65"/>
      <c r="G46" s="65"/>
      <c r="H46" s="65"/>
      <c r="I46" s="65"/>
      <c r="J46" s="65"/>
      <c r="K46" s="18"/>
      <c r="L46" s="11"/>
    </row>
    <row r="47" spans="1:12" ht="15.75" x14ac:dyDescent="0.3">
      <c r="A47" s="1"/>
      <c r="B47" s="11"/>
      <c r="C47" s="11"/>
      <c r="D47" s="12"/>
      <c r="E47" s="66"/>
      <c r="F47" s="66"/>
      <c r="G47" s="67"/>
      <c r="H47" s="67"/>
      <c r="I47" s="67"/>
      <c r="J47" s="1"/>
      <c r="K47" s="18"/>
      <c r="L47" s="11"/>
    </row>
    <row r="48" spans="1:12" ht="15.75" x14ac:dyDescent="0.3">
      <c r="A48" s="1"/>
      <c r="B48" s="11"/>
      <c r="C48" s="11"/>
      <c r="D48" s="12"/>
      <c r="E48" s="66"/>
      <c r="F48" s="66"/>
      <c r="G48" s="67"/>
      <c r="H48" s="67"/>
      <c r="I48" s="67"/>
      <c r="J48" s="1"/>
      <c r="K48" s="18"/>
      <c r="L48" s="11"/>
    </row>
    <row r="50" spans="1:28" ht="38.25" customHeight="1" thickBot="1" x14ac:dyDescent="0.3">
      <c r="L50" s="64">
        <v>43373</v>
      </c>
    </row>
    <row r="51" spans="1:28" ht="18" thickBot="1" x14ac:dyDescent="0.35">
      <c r="A51" s="184" t="s">
        <v>465</v>
      </c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6"/>
    </row>
    <row r="52" spans="1:28" ht="15.75" x14ac:dyDescent="0.3">
      <c r="A52" s="2"/>
      <c r="B52" s="4"/>
      <c r="C52" s="4"/>
      <c r="D52" s="3"/>
      <c r="E52" s="187" t="s">
        <v>469</v>
      </c>
      <c r="F52" s="188"/>
      <c r="G52" s="188"/>
      <c r="H52" s="188"/>
      <c r="I52" s="189"/>
      <c r="J52" s="190" t="s">
        <v>506</v>
      </c>
      <c r="K52" s="192" t="s">
        <v>477</v>
      </c>
      <c r="L52" s="16"/>
    </row>
    <row r="53" spans="1:28" ht="16.5" thickBot="1" x14ac:dyDescent="0.35">
      <c r="A53" s="5" t="s">
        <v>0</v>
      </c>
      <c r="B53" s="95" t="s">
        <v>1</v>
      </c>
      <c r="C53" s="95" t="s">
        <v>2</v>
      </c>
      <c r="D53" s="6" t="s">
        <v>468</v>
      </c>
      <c r="E53" s="60" t="s">
        <v>478</v>
      </c>
      <c r="F53" s="6" t="s">
        <v>456</v>
      </c>
      <c r="G53" s="6" t="s">
        <v>457</v>
      </c>
      <c r="H53" s="6" t="s">
        <v>458</v>
      </c>
      <c r="I53" s="8" t="s">
        <v>459</v>
      </c>
      <c r="J53" s="191"/>
      <c r="K53" s="193"/>
      <c r="L53" s="17" t="s">
        <v>466</v>
      </c>
    </row>
    <row r="54" spans="1:28" ht="30" x14ac:dyDescent="0.3">
      <c r="A54" s="130" t="s">
        <v>569</v>
      </c>
      <c r="B54" s="45" t="s">
        <v>570</v>
      </c>
      <c r="C54" s="45" t="s">
        <v>571</v>
      </c>
      <c r="D54" s="152">
        <v>170.24</v>
      </c>
      <c r="E54" s="48">
        <v>-11.49</v>
      </c>
      <c r="F54" s="48">
        <v>-0.72</v>
      </c>
      <c r="G54" s="49">
        <v>-0.85393801126260049</v>
      </c>
      <c r="H54" s="49">
        <v>3.6340928723918919</v>
      </c>
      <c r="I54" s="50">
        <v>9.7053628481902585</v>
      </c>
      <c r="J54" s="48">
        <v>8.25</v>
      </c>
      <c r="K54" s="46">
        <v>22.50121</v>
      </c>
      <c r="L54" s="131" t="s">
        <v>519</v>
      </c>
      <c r="Q54"/>
      <c r="R54"/>
      <c r="S54"/>
      <c r="T54"/>
      <c r="U54"/>
      <c r="V54"/>
      <c r="W54" s="206"/>
      <c r="X54" s="206"/>
      <c r="Y54" s="206"/>
      <c r="Z54" s="217"/>
      <c r="AA54" s="206"/>
      <c r="AB54"/>
    </row>
    <row r="55" spans="1:28" ht="30" x14ac:dyDescent="0.3">
      <c r="A55" s="134" t="s">
        <v>287</v>
      </c>
      <c r="B55" s="98" t="s">
        <v>288</v>
      </c>
      <c r="C55" s="98" t="s">
        <v>13</v>
      </c>
      <c r="D55" s="158">
        <v>74.150000000000006</v>
      </c>
      <c r="E55" s="101">
        <v>-11.53</v>
      </c>
      <c r="F55" s="101">
        <v>-4.58</v>
      </c>
      <c r="G55" s="102">
        <v>-5.7360669492432015</v>
      </c>
      <c r="H55" s="102">
        <v>-1.2951147873868973</v>
      </c>
      <c r="I55" s="103">
        <v>1.6248904360384175</v>
      </c>
      <c r="J55" s="101">
        <v>8.33</v>
      </c>
      <c r="K55" s="99">
        <v>6.3152299999999997</v>
      </c>
      <c r="L55" s="135" t="s">
        <v>507</v>
      </c>
      <c r="Q55"/>
      <c r="R55"/>
      <c r="S55"/>
      <c r="T55"/>
      <c r="U55"/>
      <c r="V55"/>
      <c r="W55" s="206"/>
      <c r="X55" s="206"/>
      <c r="Y55" s="206"/>
      <c r="Z55" s="217"/>
      <c r="AA55" s="206"/>
      <c r="AB55"/>
    </row>
    <row r="56" spans="1:28" ht="30" x14ac:dyDescent="0.3">
      <c r="A56" s="130" t="s">
        <v>298</v>
      </c>
      <c r="B56" s="45" t="s">
        <v>299</v>
      </c>
      <c r="C56" s="45" t="s">
        <v>297</v>
      </c>
      <c r="D56" s="152">
        <v>41.19</v>
      </c>
      <c r="E56" s="48">
        <v>-11.53</v>
      </c>
      <c r="F56" s="48">
        <v>-6.38</v>
      </c>
      <c r="G56" s="49">
        <v>-5.8224271035504094</v>
      </c>
      <c r="H56" s="49">
        <v>-2.455681925211417</v>
      </c>
      <c r="I56" s="50">
        <v>-0.23037362769200431</v>
      </c>
      <c r="J56" s="48">
        <v>9.39</v>
      </c>
      <c r="K56" s="46">
        <v>8.4923899999999986</v>
      </c>
      <c r="L56" s="131" t="s">
        <v>507</v>
      </c>
      <c r="Q56"/>
      <c r="R56"/>
      <c r="S56"/>
      <c r="T56"/>
      <c r="U56"/>
      <c r="V56"/>
      <c r="W56" s="206"/>
      <c r="X56" s="206"/>
      <c r="Y56" s="206"/>
      <c r="Z56" s="217"/>
      <c r="AA56" s="206"/>
      <c r="AB56"/>
    </row>
    <row r="57" spans="1:28" ht="30" x14ac:dyDescent="0.3">
      <c r="A57" s="134" t="s">
        <v>574</v>
      </c>
      <c r="B57" s="98" t="s">
        <v>575</v>
      </c>
      <c r="C57" s="98" t="s">
        <v>571</v>
      </c>
      <c r="D57" s="158">
        <v>145.88999999999999</v>
      </c>
      <c r="E57" s="101">
        <v>-11.7</v>
      </c>
      <c r="F57" s="101">
        <v>0.57999999999999996</v>
      </c>
      <c r="G57" s="102">
        <v>0.47111039790979081</v>
      </c>
      <c r="H57" s="102">
        <v>4.9854907176544394</v>
      </c>
      <c r="I57" s="103">
        <v>10.935245645537828</v>
      </c>
      <c r="J57" s="101">
        <v>8.1999999999999993</v>
      </c>
      <c r="K57" s="99">
        <v>24.887</v>
      </c>
      <c r="L57" s="135" t="s">
        <v>519</v>
      </c>
      <c r="Q57"/>
      <c r="R57"/>
      <c r="S57"/>
      <c r="T57"/>
      <c r="U57"/>
      <c r="V57"/>
      <c r="W57" s="206"/>
      <c r="X57" s="206"/>
      <c r="Y57" s="206"/>
      <c r="Z57" s="217"/>
      <c r="AA57" s="206"/>
      <c r="AB57"/>
    </row>
    <row r="58" spans="1:28" ht="30" x14ac:dyDescent="0.3">
      <c r="A58" s="130" t="s">
        <v>577</v>
      </c>
      <c r="B58" s="45" t="s">
        <v>578</v>
      </c>
      <c r="C58" s="45" t="s">
        <v>571</v>
      </c>
      <c r="D58" s="152">
        <v>132.93</v>
      </c>
      <c r="E58" s="48">
        <v>-12.32</v>
      </c>
      <c r="F58" s="48">
        <v>-0.28000000000000003</v>
      </c>
      <c r="G58" s="49">
        <v>-0.37809441887467488</v>
      </c>
      <c r="H58" s="49">
        <v>4.0963645091633971</v>
      </c>
      <c r="I58" s="50">
        <v>9.9934567122223825</v>
      </c>
      <c r="J58" s="48">
        <v>8.1999999999999993</v>
      </c>
      <c r="K58" s="46">
        <v>147.31607</v>
      </c>
      <c r="L58" s="131" t="s">
        <v>519</v>
      </c>
      <c r="Q58"/>
      <c r="R58"/>
      <c r="S58"/>
      <c r="T58"/>
      <c r="U58"/>
      <c r="V58"/>
      <c r="W58" s="206"/>
      <c r="X58" s="206"/>
      <c r="Y58" s="206"/>
      <c r="Z58" s="217"/>
      <c r="AA58" s="206"/>
      <c r="AB58"/>
    </row>
    <row r="59" spans="1:28" ht="30" x14ac:dyDescent="0.3">
      <c r="A59" s="132" t="s">
        <v>579</v>
      </c>
      <c r="B59" s="11" t="s">
        <v>580</v>
      </c>
      <c r="C59" s="11" t="s">
        <v>571</v>
      </c>
      <c r="D59" s="151">
        <v>92.44</v>
      </c>
      <c r="E59" s="22">
        <v>-12.32</v>
      </c>
      <c r="F59" s="22">
        <v>-0.77</v>
      </c>
      <c r="G59" s="23">
        <v>-0.89804062806032592</v>
      </c>
      <c r="H59" s="23"/>
      <c r="I59" s="24"/>
      <c r="J59" s="22">
        <v>8.18</v>
      </c>
      <c r="K59" s="18">
        <v>7.8852900000000004</v>
      </c>
      <c r="L59" s="133" t="s">
        <v>519</v>
      </c>
      <c r="Q59"/>
      <c r="R59"/>
      <c r="S59"/>
      <c r="T59"/>
      <c r="U59"/>
      <c r="V59"/>
      <c r="W59" s="206"/>
      <c r="X59" s="206"/>
      <c r="Y59" s="206"/>
      <c r="Z59" s="217"/>
      <c r="AA59" s="206"/>
      <c r="AB59"/>
    </row>
    <row r="60" spans="1:28" ht="30" x14ac:dyDescent="0.3">
      <c r="A60" s="136" t="s">
        <v>581</v>
      </c>
      <c r="B60" s="117" t="s">
        <v>582</v>
      </c>
      <c r="C60" s="117" t="s">
        <v>571</v>
      </c>
      <c r="D60" s="154">
        <v>147.99</v>
      </c>
      <c r="E60" s="120">
        <v>-12.69</v>
      </c>
      <c r="F60" s="120">
        <v>-0.77</v>
      </c>
      <c r="G60" s="121">
        <v>-0.87768069746757549</v>
      </c>
      <c r="H60" s="121">
        <v>3.5768114983635302</v>
      </c>
      <c r="I60" s="122">
        <v>9.4316416771505818</v>
      </c>
      <c r="J60" s="120">
        <v>8.19</v>
      </c>
      <c r="K60" s="118">
        <v>10.78642</v>
      </c>
      <c r="L60" s="137" t="s">
        <v>519</v>
      </c>
      <c r="Q60"/>
      <c r="R60"/>
      <c r="S60"/>
      <c r="T60"/>
      <c r="U60"/>
      <c r="V60"/>
      <c r="W60" s="206"/>
      <c r="X60" s="206"/>
      <c r="Y60" s="206"/>
      <c r="Z60" s="217"/>
      <c r="AA60" s="206"/>
      <c r="AB60"/>
    </row>
    <row r="61" spans="1:28" ht="15.75" x14ac:dyDescent="0.3">
      <c r="A61" s="149"/>
      <c r="B61" s="81"/>
      <c r="C61" s="81"/>
      <c r="D61" s="155"/>
      <c r="E61" s="112"/>
      <c r="F61" s="112"/>
      <c r="G61" s="113"/>
      <c r="H61" s="113"/>
      <c r="I61" s="114"/>
      <c r="J61" s="112"/>
      <c r="K61" s="82"/>
      <c r="L61" s="150"/>
    </row>
    <row r="62" spans="1:28" ht="15.75" x14ac:dyDescent="0.3">
      <c r="A62" s="1"/>
      <c r="B62" s="81" t="s">
        <v>576</v>
      </c>
      <c r="C62" s="81"/>
      <c r="D62" s="82"/>
      <c r="E62" s="83">
        <f>AVERAGE(E5:E61)</f>
        <v>-6.1357499999999998</v>
      </c>
      <c r="F62" s="83">
        <f>AVERAGE(F5:F61)</f>
        <v>1.7600000000000002</v>
      </c>
      <c r="G62" s="83">
        <f>AVERAGE(G5:G61)</f>
        <v>7.4440807246492963E-2</v>
      </c>
      <c r="H62" s="83">
        <f>AVERAGE(H5:H61)</f>
        <v>3.6078980136390628</v>
      </c>
      <c r="I62" s="83">
        <f>AVERAGE(I5:I61)</f>
        <v>6.4208686428655604</v>
      </c>
      <c r="J62" s="83">
        <f>AVERAGE(J5:J61)</f>
        <v>8.6233333333333331</v>
      </c>
      <c r="K62" s="18"/>
      <c r="L62" s="11"/>
    </row>
    <row r="63" spans="1:28" ht="15.75" x14ac:dyDescent="0.3">
      <c r="A63" s="1"/>
      <c r="B63" s="11" t="s">
        <v>482</v>
      </c>
      <c r="C63" s="11"/>
      <c r="D63" s="12"/>
      <c r="E63" s="66">
        <v>-0.67</v>
      </c>
      <c r="F63" s="66">
        <v>-0.55000000000000004</v>
      </c>
      <c r="G63" s="67">
        <v>3.96</v>
      </c>
      <c r="H63" s="67">
        <v>4.51</v>
      </c>
      <c r="I63" s="67">
        <v>3.41</v>
      </c>
      <c r="J63" s="1"/>
      <c r="K63" s="18"/>
      <c r="L63" s="11"/>
    </row>
  </sheetData>
  <sortState ref="P5:AA44">
    <sortCondition descending="1" ref="T5:T44"/>
  </sortState>
  <mergeCells count="16">
    <mergeCell ref="E52:I52"/>
    <mergeCell ref="J52:J53"/>
    <mergeCell ref="K52:K53"/>
    <mergeCell ref="A33:L33"/>
    <mergeCell ref="E34:I34"/>
    <mergeCell ref="J34:J35"/>
    <mergeCell ref="K34:K35"/>
    <mergeCell ref="A51:L51"/>
    <mergeCell ref="E20:I20"/>
    <mergeCell ref="J20:J21"/>
    <mergeCell ref="K20:K21"/>
    <mergeCell ref="A2:L2"/>
    <mergeCell ref="E3:I3"/>
    <mergeCell ref="J3:J4"/>
    <mergeCell ref="K3:K4"/>
    <mergeCell ref="A19:L19"/>
  </mergeCells>
  <conditionalFormatting sqref="R54:R60">
    <cfRule type="duplicateValues" dxfId="2" priority="1"/>
  </conditionalFormatting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E12E-4AE5-455F-A93F-7189BB5D0D30}">
  <dimension ref="A1:AA25"/>
  <sheetViews>
    <sheetView workbookViewId="0">
      <selection activeCell="J22" sqref="J22"/>
    </sheetView>
  </sheetViews>
  <sheetFormatPr baseColWidth="10" defaultRowHeight="15" x14ac:dyDescent="0.25"/>
  <cols>
    <col min="2" max="2" width="33.85546875" style="15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27" ht="42.75" customHeight="1" thickBot="1" x14ac:dyDescent="0.3">
      <c r="L1" s="64">
        <v>43373</v>
      </c>
    </row>
    <row r="2" spans="1:27" ht="18" thickBot="1" x14ac:dyDescent="0.35">
      <c r="A2" s="184" t="s">
        <v>460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27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506</v>
      </c>
      <c r="K3" s="192" t="s">
        <v>477</v>
      </c>
      <c r="L3" s="16"/>
    </row>
    <row r="4" spans="1:27" ht="16.5" thickBot="1" x14ac:dyDescent="0.35">
      <c r="A4" s="5" t="s">
        <v>0</v>
      </c>
      <c r="B4" s="63" t="s">
        <v>1</v>
      </c>
      <c r="C4" s="63" t="s">
        <v>2</v>
      </c>
      <c r="D4" s="6" t="s">
        <v>468</v>
      </c>
      <c r="E4" s="7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27" ht="30" x14ac:dyDescent="0.3">
      <c r="A5" s="36" t="s">
        <v>136</v>
      </c>
      <c r="B5" s="37" t="s">
        <v>137</v>
      </c>
      <c r="C5" s="37" t="s">
        <v>13</v>
      </c>
      <c r="D5" s="38">
        <v>68567.149999999994</v>
      </c>
      <c r="E5" s="39">
        <v>-5.54</v>
      </c>
      <c r="F5" s="40">
        <v>3.1</v>
      </c>
      <c r="G5" s="41">
        <v>1.3678706527108675</v>
      </c>
      <c r="H5" s="41">
        <v>5.7000751181866871</v>
      </c>
      <c r="I5" s="42">
        <v>6.5320830461414348</v>
      </c>
      <c r="J5" s="40">
        <v>8.31</v>
      </c>
      <c r="K5" s="38">
        <v>102.56489999999999</v>
      </c>
      <c r="L5" s="43" t="s">
        <v>511</v>
      </c>
      <c r="P5"/>
      <c r="Q5"/>
      <c r="R5"/>
      <c r="S5"/>
      <c r="T5"/>
      <c r="U5"/>
      <c r="V5" s="206"/>
      <c r="W5" s="206"/>
      <c r="X5" s="206"/>
      <c r="Y5" s="217"/>
      <c r="Z5" s="206"/>
      <c r="AA5"/>
    </row>
    <row r="6" spans="1:27" ht="15.75" x14ac:dyDescent="0.3">
      <c r="A6" s="10" t="s">
        <v>544</v>
      </c>
      <c r="B6" s="11" t="s">
        <v>545</v>
      </c>
      <c r="C6" s="11" t="s">
        <v>13</v>
      </c>
      <c r="D6" s="18">
        <v>102.09</v>
      </c>
      <c r="E6" s="21">
        <v>-6.13</v>
      </c>
      <c r="F6" s="22">
        <v>3.01</v>
      </c>
      <c r="G6" s="23"/>
      <c r="H6" s="23"/>
      <c r="I6" s="24"/>
      <c r="J6" s="22">
        <v>7.87</v>
      </c>
      <c r="K6" s="18">
        <v>1.06E-3</v>
      </c>
      <c r="L6" s="29" t="s">
        <v>546</v>
      </c>
      <c r="P6"/>
      <c r="Q6"/>
      <c r="R6"/>
      <c r="S6"/>
      <c r="T6"/>
      <c r="U6"/>
      <c r="V6" s="206"/>
      <c r="W6" s="206"/>
      <c r="X6" s="206"/>
      <c r="Y6" s="217"/>
      <c r="Z6" s="206"/>
      <c r="AA6"/>
    </row>
    <row r="7" spans="1:27" ht="30" x14ac:dyDescent="0.3">
      <c r="A7" s="44" t="s">
        <v>540</v>
      </c>
      <c r="B7" s="45" t="s">
        <v>541</v>
      </c>
      <c r="C7" s="45" t="s">
        <v>95</v>
      </c>
      <c r="D7" s="46">
        <v>153.71</v>
      </c>
      <c r="E7" s="47">
        <v>-6.23</v>
      </c>
      <c r="F7" s="48">
        <v>2.35</v>
      </c>
      <c r="G7" s="49">
        <v>2.0797786720960554</v>
      </c>
      <c r="H7" s="49">
        <v>4.5304733581652101</v>
      </c>
      <c r="I7" s="50"/>
      <c r="J7" s="48">
        <v>11.22</v>
      </c>
      <c r="K7" s="46">
        <v>195.73786999999999</v>
      </c>
      <c r="L7" s="51" t="s">
        <v>519</v>
      </c>
      <c r="P7"/>
      <c r="Q7"/>
      <c r="R7"/>
      <c r="S7"/>
      <c r="T7"/>
      <c r="U7"/>
      <c r="V7" s="206"/>
      <c r="W7" s="206"/>
      <c r="X7" s="206"/>
      <c r="Y7" s="217"/>
      <c r="Z7" s="206"/>
      <c r="AA7"/>
    </row>
    <row r="8" spans="1:27" ht="30" x14ac:dyDescent="0.3">
      <c r="A8" s="10" t="s">
        <v>542</v>
      </c>
      <c r="B8" s="11" t="s">
        <v>543</v>
      </c>
      <c r="C8" s="11" t="s">
        <v>95</v>
      </c>
      <c r="D8" s="18">
        <v>144.94</v>
      </c>
      <c r="E8" s="21">
        <v>-6.82</v>
      </c>
      <c r="F8" s="22">
        <v>1.59</v>
      </c>
      <c r="G8" s="23">
        <v>1.319187583724446</v>
      </c>
      <c r="H8" s="23">
        <v>3.7482771521680114</v>
      </c>
      <c r="I8" s="24"/>
      <c r="J8" s="22">
        <v>11.22</v>
      </c>
      <c r="K8" s="18">
        <v>0.27531</v>
      </c>
      <c r="L8" s="29" t="s">
        <v>519</v>
      </c>
      <c r="P8"/>
      <c r="Q8"/>
      <c r="R8"/>
      <c r="S8"/>
      <c r="T8"/>
      <c r="U8"/>
      <c r="V8" s="206"/>
      <c r="W8" s="206"/>
      <c r="X8" s="206"/>
      <c r="Y8" s="217"/>
      <c r="Z8" s="206"/>
      <c r="AA8"/>
    </row>
    <row r="9" spans="1:27" ht="30" x14ac:dyDescent="0.3">
      <c r="A9" s="44" t="s">
        <v>128</v>
      </c>
      <c r="B9" s="45" t="s">
        <v>129</v>
      </c>
      <c r="C9" s="45" t="s">
        <v>13</v>
      </c>
      <c r="D9" s="46">
        <v>1582.42</v>
      </c>
      <c r="E9" s="47">
        <v>-8.3699999999999992</v>
      </c>
      <c r="F9" s="48">
        <v>-0.74</v>
      </c>
      <c r="G9" s="49">
        <v>1.1696003511094455</v>
      </c>
      <c r="H9" s="49">
        <v>4.4381762799319713</v>
      </c>
      <c r="I9" s="50">
        <v>7.4846996604175375</v>
      </c>
      <c r="J9" s="48">
        <v>9.6199999999999992</v>
      </c>
      <c r="K9" s="46">
        <v>161.20457000000002</v>
      </c>
      <c r="L9" s="51" t="s">
        <v>547</v>
      </c>
      <c r="P9"/>
      <c r="Q9"/>
      <c r="R9"/>
      <c r="S9"/>
      <c r="T9"/>
      <c r="U9"/>
      <c r="V9" s="206"/>
      <c r="W9" s="206"/>
      <c r="X9" s="206"/>
      <c r="Y9" s="217"/>
      <c r="Z9" s="206"/>
      <c r="AA9"/>
    </row>
    <row r="10" spans="1:27" ht="15.75" x14ac:dyDescent="0.3">
      <c r="A10" s="10" t="s">
        <v>100</v>
      </c>
      <c r="B10" s="11" t="s">
        <v>101</v>
      </c>
      <c r="C10" s="11" t="s">
        <v>95</v>
      </c>
      <c r="D10" s="18">
        <v>681.49</v>
      </c>
      <c r="E10" s="21">
        <v>-8.4499999999999993</v>
      </c>
      <c r="F10" s="22">
        <v>1.85</v>
      </c>
      <c r="G10" s="23">
        <v>-0.12014428869303595</v>
      </c>
      <c r="H10" s="23"/>
      <c r="I10" s="24"/>
      <c r="J10" s="22">
        <v>11.33</v>
      </c>
      <c r="K10" s="18">
        <v>1.2659999999999999E-2</v>
      </c>
      <c r="L10" s="29" t="s">
        <v>508</v>
      </c>
      <c r="P10"/>
      <c r="Q10"/>
      <c r="R10"/>
      <c r="S10"/>
      <c r="T10"/>
      <c r="U10"/>
      <c r="V10" s="206"/>
      <c r="W10" s="206"/>
      <c r="X10" s="206"/>
      <c r="Y10" s="217"/>
      <c r="Z10" s="206"/>
      <c r="AA10"/>
    </row>
    <row r="11" spans="1:27" ht="15.75" x14ac:dyDescent="0.3">
      <c r="A11" s="44" t="s">
        <v>96</v>
      </c>
      <c r="B11" s="45" t="s">
        <v>97</v>
      </c>
      <c r="C11" s="45" t="s">
        <v>95</v>
      </c>
      <c r="D11" s="46">
        <v>133.80000000000001</v>
      </c>
      <c r="E11" s="47">
        <v>-8.91</v>
      </c>
      <c r="F11" s="48">
        <v>1.25</v>
      </c>
      <c r="G11" s="49">
        <v>1.0750675466655535</v>
      </c>
      <c r="H11" s="49">
        <v>4.7107684622161194</v>
      </c>
      <c r="I11" s="50">
        <v>6.311636080951244</v>
      </c>
      <c r="J11" s="48">
        <v>11.33</v>
      </c>
      <c r="K11" s="46">
        <v>1.6519699999999999</v>
      </c>
      <c r="L11" s="51" t="s">
        <v>508</v>
      </c>
      <c r="P11"/>
      <c r="Q11"/>
      <c r="R11"/>
      <c r="S11"/>
      <c r="T11"/>
      <c r="U11"/>
      <c r="V11" s="206"/>
      <c r="W11" s="206"/>
      <c r="X11" s="206"/>
      <c r="Y11" s="217"/>
      <c r="Z11" s="206"/>
      <c r="AA11"/>
    </row>
    <row r="12" spans="1:27" ht="15.75" x14ac:dyDescent="0.3">
      <c r="A12" s="10" t="s">
        <v>93</v>
      </c>
      <c r="B12" s="11" t="s">
        <v>94</v>
      </c>
      <c r="C12" s="11" t="s">
        <v>95</v>
      </c>
      <c r="D12" s="18">
        <v>150.41</v>
      </c>
      <c r="E12" s="21">
        <v>-9.1999999999999993</v>
      </c>
      <c r="F12" s="22">
        <v>0.85</v>
      </c>
      <c r="G12" s="23">
        <v>0.67871635263716534</v>
      </c>
      <c r="H12" s="23">
        <v>4.2982708624244914</v>
      </c>
      <c r="I12" s="24">
        <v>5.8956746168524088</v>
      </c>
      <c r="J12" s="22">
        <v>11.32</v>
      </c>
      <c r="K12" s="18">
        <v>149.50582</v>
      </c>
      <c r="L12" s="29" t="s">
        <v>508</v>
      </c>
      <c r="P12"/>
      <c r="Q12"/>
      <c r="R12"/>
      <c r="S12"/>
      <c r="T12"/>
      <c r="U12"/>
      <c r="V12" s="206"/>
      <c r="W12" s="206"/>
      <c r="X12" s="206"/>
      <c r="Y12" s="217"/>
      <c r="Z12" s="206"/>
      <c r="AA12"/>
    </row>
    <row r="13" spans="1:27" ht="30" x14ac:dyDescent="0.3">
      <c r="A13" s="44" t="s">
        <v>548</v>
      </c>
      <c r="B13" s="45" t="s">
        <v>549</v>
      </c>
      <c r="C13" s="45" t="s">
        <v>13</v>
      </c>
      <c r="D13" s="46">
        <v>89.07</v>
      </c>
      <c r="E13" s="47">
        <v>-9.43</v>
      </c>
      <c r="F13" s="48"/>
      <c r="G13" s="49"/>
      <c r="H13" s="49"/>
      <c r="I13" s="50"/>
      <c r="J13" s="48"/>
      <c r="K13" s="46"/>
      <c r="L13" s="51" t="s">
        <v>467</v>
      </c>
      <c r="P13"/>
      <c r="Q13"/>
      <c r="R13"/>
      <c r="S13"/>
      <c r="T13"/>
      <c r="U13"/>
      <c r="V13" s="206"/>
      <c r="W13" s="206"/>
      <c r="X13" s="206"/>
      <c r="Y13" s="217"/>
      <c r="Z13" s="206"/>
      <c r="AA13"/>
    </row>
    <row r="14" spans="1:27" ht="30" x14ac:dyDescent="0.3">
      <c r="A14" s="10" t="s">
        <v>25</v>
      </c>
      <c r="B14" s="11" t="s">
        <v>26</v>
      </c>
      <c r="C14" s="11" t="s">
        <v>13</v>
      </c>
      <c r="D14" s="18">
        <v>220.09</v>
      </c>
      <c r="E14" s="21">
        <v>-9.56</v>
      </c>
      <c r="F14" s="22">
        <v>-1.26</v>
      </c>
      <c r="G14" s="23"/>
      <c r="H14" s="23"/>
      <c r="I14" s="24"/>
      <c r="J14" s="22">
        <v>12.17</v>
      </c>
      <c r="K14" s="18">
        <v>222.70692000000003</v>
      </c>
      <c r="L14" s="29" t="s">
        <v>467</v>
      </c>
      <c r="P14"/>
      <c r="Q14"/>
      <c r="R14"/>
      <c r="S14"/>
      <c r="T14"/>
      <c r="U14"/>
      <c r="V14" s="206"/>
      <c r="W14" s="206"/>
      <c r="X14" s="206"/>
      <c r="Y14" s="217"/>
      <c r="Z14" s="206"/>
      <c r="AA14"/>
    </row>
    <row r="15" spans="1:27" ht="15.75" x14ac:dyDescent="0.3">
      <c r="A15" s="44" t="s">
        <v>98</v>
      </c>
      <c r="B15" s="45" t="s">
        <v>99</v>
      </c>
      <c r="C15" s="45" t="s">
        <v>95</v>
      </c>
      <c r="D15" s="46">
        <v>128.33000000000001</v>
      </c>
      <c r="E15" s="47">
        <v>-9.58</v>
      </c>
      <c r="F15" s="48">
        <v>0.35</v>
      </c>
      <c r="G15" s="49">
        <v>0.17967696851459714</v>
      </c>
      <c r="H15" s="49">
        <v>3.7827794135901316</v>
      </c>
      <c r="I15" s="50">
        <v>5.3824053907310043</v>
      </c>
      <c r="J15" s="48">
        <v>11.3</v>
      </c>
      <c r="K15" s="46">
        <v>75.000199999999992</v>
      </c>
      <c r="L15" s="51" t="s">
        <v>508</v>
      </c>
      <c r="P15"/>
      <c r="Q15"/>
      <c r="R15"/>
      <c r="S15"/>
      <c r="T15"/>
      <c r="U15"/>
      <c r="V15" s="206"/>
      <c r="W15" s="206"/>
      <c r="X15" s="206"/>
      <c r="Y15" s="217"/>
      <c r="Z15" s="206"/>
      <c r="AA15"/>
    </row>
    <row r="16" spans="1:27" ht="30" x14ac:dyDescent="0.3">
      <c r="A16" s="10" t="s">
        <v>27</v>
      </c>
      <c r="B16" s="11" t="s">
        <v>28</v>
      </c>
      <c r="C16" s="11" t="s">
        <v>13</v>
      </c>
      <c r="D16" s="18">
        <v>621.01</v>
      </c>
      <c r="E16" s="21">
        <v>-10.37</v>
      </c>
      <c r="F16" s="22">
        <v>-2.34</v>
      </c>
      <c r="G16" s="23"/>
      <c r="H16" s="23"/>
      <c r="I16" s="24"/>
      <c r="J16" s="22">
        <v>12.14</v>
      </c>
      <c r="K16" s="18">
        <v>373.64676000000003</v>
      </c>
      <c r="L16" s="29" t="s">
        <v>467</v>
      </c>
      <c r="P16"/>
      <c r="Q16"/>
      <c r="R16"/>
      <c r="S16"/>
      <c r="T16"/>
      <c r="U16"/>
      <c r="V16" s="206"/>
      <c r="W16" s="206"/>
      <c r="X16" s="206"/>
      <c r="Y16" s="217"/>
      <c r="Z16" s="206"/>
      <c r="AA16"/>
    </row>
    <row r="17" spans="1:27" ht="30.75" thickBot="1" x14ac:dyDescent="0.35">
      <c r="A17" s="52" t="s">
        <v>130</v>
      </c>
      <c r="B17" s="53" t="s">
        <v>131</v>
      </c>
      <c r="C17" s="53" t="s">
        <v>13</v>
      </c>
      <c r="D17" s="54">
        <v>1286.53</v>
      </c>
      <c r="E17" s="55">
        <v>-10.37</v>
      </c>
      <c r="F17" s="56">
        <v>-2.9</v>
      </c>
      <c r="G17" s="57">
        <v>-1.2899002193965337</v>
      </c>
      <c r="H17" s="57">
        <v>2.3271385046811144</v>
      </c>
      <c r="I17" s="58"/>
      <c r="J17" s="56">
        <v>8.6199999999999992</v>
      </c>
      <c r="K17" s="54">
        <v>22.951240000000002</v>
      </c>
      <c r="L17" s="59" t="s">
        <v>547</v>
      </c>
      <c r="P17"/>
      <c r="Q17"/>
      <c r="R17"/>
      <c r="S17"/>
      <c r="T17"/>
      <c r="U17"/>
      <c r="V17" s="206"/>
      <c r="W17" s="206"/>
      <c r="X17" s="206"/>
      <c r="Y17" s="217"/>
      <c r="Z17" s="206"/>
      <c r="AA17"/>
    </row>
    <row r="18" spans="1:27" ht="15.75" x14ac:dyDescent="0.3">
      <c r="A18" s="1"/>
      <c r="B18" s="81" t="s">
        <v>480</v>
      </c>
      <c r="C18" s="81"/>
      <c r="D18" s="82"/>
      <c r="E18" s="83">
        <f>AVERAGE(E5:E17)</f>
        <v>-8.3815384615384616</v>
      </c>
      <c r="F18" s="83">
        <f>AVERAGE(F5:F17)</f>
        <v>0.5924999999999998</v>
      </c>
      <c r="G18" s="83">
        <f>AVERAGE(G5:G17)</f>
        <v>0.71776151326317339</v>
      </c>
      <c r="H18" s="83">
        <f>AVERAGE(H5:H17)</f>
        <v>4.1919948939204668</v>
      </c>
      <c r="I18" s="83">
        <f>AVERAGE(I5:I17)</f>
        <v>6.3212997590187268</v>
      </c>
      <c r="J18" s="82">
        <f>AVERAGE(J5:J17)</f>
        <v>10.5375</v>
      </c>
      <c r="K18" s="18"/>
      <c r="L18" s="11"/>
    </row>
    <row r="19" spans="1:27" ht="15.75" x14ac:dyDescent="0.3">
      <c r="A19" s="1"/>
      <c r="B19" s="11" t="s">
        <v>481</v>
      </c>
      <c r="C19" s="11"/>
      <c r="D19" s="12"/>
      <c r="E19" s="66">
        <v>-1.42</v>
      </c>
      <c r="F19" s="66">
        <v>-1.49</v>
      </c>
      <c r="G19" s="67">
        <v>6.24</v>
      </c>
      <c r="H19" s="67">
        <v>5.76</v>
      </c>
      <c r="I19" s="67">
        <v>3.92</v>
      </c>
      <c r="J19" s="1"/>
      <c r="K19" s="18"/>
      <c r="L19" s="11"/>
    </row>
    <row r="24" spans="1:27" ht="30" customHeight="1" x14ac:dyDescent="0.25"/>
    <row r="25" spans="1:27" ht="7.5" customHeight="1" x14ac:dyDescent="0.25"/>
  </sheetData>
  <sortState ref="P5:AA17">
    <sortCondition descending="1" ref="T5:T17"/>
  </sortState>
  <mergeCells count="4">
    <mergeCell ref="A2:L2"/>
    <mergeCell ref="E3:I3"/>
    <mergeCell ref="J3:J4"/>
    <mergeCell ref="K3:K4"/>
  </mergeCells>
  <conditionalFormatting sqref="Q5:Q17">
    <cfRule type="duplicateValues" dxfId="1" priority="1"/>
  </conditionalFormatting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3012-FFF7-4273-A915-0501427D50DB}">
  <dimension ref="A1:AB13"/>
  <sheetViews>
    <sheetView workbookViewId="0">
      <selection activeCell="L37" sqref="L37"/>
    </sheetView>
  </sheetViews>
  <sheetFormatPr baseColWidth="10" defaultRowHeight="15" x14ac:dyDescent="0.25"/>
  <cols>
    <col min="2" max="2" width="33.85546875" style="15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28" ht="29.25" customHeight="1" thickBot="1" x14ac:dyDescent="0.3">
      <c r="L1" s="64">
        <v>43373</v>
      </c>
    </row>
    <row r="2" spans="1:28" ht="18" thickBot="1" x14ac:dyDescent="0.35">
      <c r="A2" s="184" t="s">
        <v>483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28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506</v>
      </c>
      <c r="K3" s="192" t="s">
        <v>477</v>
      </c>
      <c r="L3" s="16"/>
    </row>
    <row r="4" spans="1:28" ht="16.5" thickBot="1" x14ac:dyDescent="0.35">
      <c r="A4" s="5" t="s">
        <v>0</v>
      </c>
      <c r="B4" s="63" t="s">
        <v>1</v>
      </c>
      <c r="C4" s="63" t="s">
        <v>2</v>
      </c>
      <c r="D4" s="6" t="s">
        <v>468</v>
      </c>
      <c r="E4" s="60" t="s">
        <v>478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28" ht="15.75" x14ac:dyDescent="0.3">
      <c r="A5" s="164" t="s">
        <v>343</v>
      </c>
      <c r="B5" s="37" t="s">
        <v>344</v>
      </c>
      <c r="C5" s="37" t="s">
        <v>345</v>
      </c>
      <c r="D5" s="37">
        <v>261.33999999999997</v>
      </c>
      <c r="E5" s="37">
        <v>11.99</v>
      </c>
      <c r="F5" s="37">
        <v>15.37</v>
      </c>
      <c r="G5" s="37">
        <v>1.0685415221415528</v>
      </c>
      <c r="H5" s="37">
        <v>12.738312095326322</v>
      </c>
      <c r="I5" s="37">
        <v>15.697133512836569</v>
      </c>
      <c r="J5" s="37">
        <v>10.68</v>
      </c>
      <c r="K5" s="37">
        <v>31.8188</v>
      </c>
      <c r="L5" s="160" t="s">
        <v>586</v>
      </c>
      <c r="Q5"/>
      <c r="R5"/>
      <c r="S5"/>
      <c r="T5"/>
      <c r="U5"/>
      <c r="V5"/>
      <c r="W5" s="206"/>
      <c r="X5" s="206"/>
      <c r="Y5" s="206"/>
      <c r="Z5" s="217"/>
      <c r="AA5" s="206"/>
      <c r="AB5"/>
    </row>
    <row r="6" spans="1:28" ht="15.75" x14ac:dyDescent="0.3">
      <c r="A6" s="165" t="s">
        <v>346</v>
      </c>
      <c r="B6" s="98" t="s">
        <v>347</v>
      </c>
      <c r="C6" s="98" t="s">
        <v>345</v>
      </c>
      <c r="D6" s="98">
        <v>261.37421999999998</v>
      </c>
      <c r="E6" s="98">
        <v>11.86</v>
      </c>
      <c r="F6" s="98">
        <v>15.27</v>
      </c>
      <c r="G6" s="98">
        <v>0.98035758267940309</v>
      </c>
      <c r="H6" s="98">
        <v>12.753164976096866</v>
      </c>
      <c r="I6" s="98">
        <v>15.644529409099327</v>
      </c>
      <c r="J6" s="98">
        <v>10.35</v>
      </c>
      <c r="K6" s="98">
        <v>109.72655</v>
      </c>
      <c r="L6" s="161" t="s">
        <v>586</v>
      </c>
      <c r="Q6"/>
      <c r="R6"/>
      <c r="S6"/>
      <c r="T6"/>
      <c r="U6"/>
      <c r="V6"/>
      <c r="W6" s="206"/>
      <c r="X6" s="206"/>
      <c r="Y6" s="206"/>
      <c r="Z6" s="217"/>
      <c r="AA6" s="206"/>
      <c r="AB6"/>
    </row>
    <row r="7" spans="1:28" ht="15.75" x14ac:dyDescent="0.3">
      <c r="A7" s="166" t="s">
        <v>583</v>
      </c>
      <c r="B7" s="45" t="s">
        <v>584</v>
      </c>
      <c r="C7" s="45" t="s">
        <v>585</v>
      </c>
      <c r="D7" s="45">
        <v>73.63</v>
      </c>
      <c r="E7" s="45">
        <v>6.52</v>
      </c>
      <c r="F7" s="45">
        <v>16.190000000000001</v>
      </c>
      <c r="G7" s="45">
        <v>7.3903695762036925</v>
      </c>
      <c r="H7" s="45">
        <v>12.934480758187682</v>
      </c>
      <c r="I7" s="45">
        <v>12.098244590640551</v>
      </c>
      <c r="J7" s="45">
        <v>8.67</v>
      </c>
      <c r="K7" s="45">
        <v>80.926349999999999</v>
      </c>
      <c r="L7" s="162" t="s">
        <v>546</v>
      </c>
      <c r="AA7" s="206"/>
      <c r="AB7"/>
    </row>
    <row r="8" spans="1:28" ht="15.75" x14ac:dyDescent="0.3">
      <c r="A8" s="165" t="s">
        <v>306</v>
      </c>
      <c r="B8" s="98" t="s">
        <v>307</v>
      </c>
      <c r="C8" s="98" t="s">
        <v>308</v>
      </c>
      <c r="D8" s="98">
        <v>665.64</v>
      </c>
      <c r="E8" s="98">
        <v>-1.65</v>
      </c>
      <c r="F8" s="98">
        <v>4.5</v>
      </c>
      <c r="G8" s="98">
        <v>-3.907352172951839</v>
      </c>
      <c r="H8" s="98">
        <v>9.6990613834218706</v>
      </c>
      <c r="I8" s="98">
        <v>11.484421878376772</v>
      </c>
      <c r="J8" s="98">
        <v>13.22</v>
      </c>
      <c r="K8" s="98">
        <v>32.052869999999999</v>
      </c>
      <c r="L8" s="161" t="s">
        <v>586</v>
      </c>
      <c r="Q8"/>
      <c r="R8"/>
      <c r="S8"/>
      <c r="T8"/>
      <c r="U8"/>
      <c r="V8"/>
      <c r="W8" s="206"/>
      <c r="X8" s="206"/>
      <c r="Y8" s="206"/>
      <c r="Z8" s="217"/>
      <c r="AA8" s="206"/>
      <c r="AB8"/>
    </row>
    <row r="9" spans="1:28" ht="18" customHeight="1" x14ac:dyDescent="0.3">
      <c r="A9" s="167" t="s">
        <v>309</v>
      </c>
      <c r="B9" s="117" t="s">
        <v>310</v>
      </c>
      <c r="C9" s="117" t="s">
        <v>308</v>
      </c>
      <c r="D9" s="117">
        <v>665.77629400000001</v>
      </c>
      <c r="E9" s="117">
        <v>-1.76</v>
      </c>
      <c r="F9" s="117">
        <v>4.4000000000000004</v>
      </c>
      <c r="G9" s="117">
        <v>-3.9904523384812096</v>
      </c>
      <c r="H9" s="117">
        <v>9.7004424270997092</v>
      </c>
      <c r="I9" s="117">
        <v>11.747006571661945</v>
      </c>
      <c r="J9" s="117">
        <v>11.3</v>
      </c>
      <c r="K9" s="117">
        <v>95.779820000000001</v>
      </c>
      <c r="L9" s="163" t="s">
        <v>586</v>
      </c>
      <c r="Q9"/>
      <c r="R9"/>
      <c r="S9"/>
      <c r="T9"/>
      <c r="U9"/>
      <c r="V9"/>
      <c r="W9" s="206"/>
      <c r="X9" s="206"/>
      <c r="Y9" s="206"/>
      <c r="Z9" s="217"/>
      <c r="AA9" s="206"/>
      <c r="AB9"/>
    </row>
    <row r="10" spans="1:28" ht="15.75" x14ac:dyDescent="0.3">
      <c r="A10" s="61"/>
      <c r="B10" s="84" t="s">
        <v>485</v>
      </c>
      <c r="C10" s="84"/>
      <c r="D10" s="85"/>
      <c r="E10" s="86">
        <f>AVERAGE(E5:E9)</f>
        <v>5.3920000000000003</v>
      </c>
      <c r="F10" s="86">
        <f>AVERAGE(F5:F9)</f>
        <v>11.145999999999999</v>
      </c>
      <c r="G10" s="86">
        <f>AVERAGE(G5:G9)</f>
        <v>0.30829283391831996</v>
      </c>
      <c r="H10" s="86">
        <f>AVERAGE(H5:H9)</f>
        <v>11.565092328026489</v>
      </c>
      <c r="I10" s="86">
        <f t="shared" ref="F10:J10" si="0">AVERAGE(I5:I9)</f>
        <v>13.334267192523033</v>
      </c>
      <c r="J10" s="86">
        <f t="shared" si="0"/>
        <v>10.843999999999999</v>
      </c>
      <c r="K10" s="32"/>
      <c r="L10" s="62"/>
      <c r="Q10"/>
      <c r="R10"/>
      <c r="S10"/>
      <c r="T10"/>
      <c r="U10"/>
      <c r="V10"/>
      <c r="W10" s="206"/>
      <c r="X10" s="206"/>
      <c r="Y10" s="206"/>
      <c r="Z10" s="217"/>
    </row>
    <row r="11" spans="1:28" ht="15.75" x14ac:dyDescent="0.3">
      <c r="A11" s="1"/>
      <c r="B11" s="11" t="s">
        <v>484</v>
      </c>
      <c r="C11" s="11"/>
      <c r="D11" s="18"/>
      <c r="E11" s="65">
        <v>9.94</v>
      </c>
      <c r="F11" s="65">
        <v>15.53</v>
      </c>
      <c r="G11" s="65">
        <v>12.55</v>
      </c>
      <c r="H11" s="65">
        <v>12.4</v>
      </c>
      <c r="I11" s="65">
        <v>9.9499999999999993</v>
      </c>
      <c r="J11" s="18"/>
      <c r="K11" s="18"/>
      <c r="L11" s="11"/>
    </row>
    <row r="12" spans="1:28" ht="15.75" x14ac:dyDescent="0.3">
      <c r="A12" s="1"/>
      <c r="B12" s="11"/>
      <c r="C12" s="11"/>
      <c r="D12" s="12"/>
      <c r="E12" s="66"/>
      <c r="F12" s="66"/>
      <c r="G12" s="67"/>
      <c r="H12" s="67"/>
      <c r="I12" s="67"/>
      <c r="J12" s="1"/>
      <c r="K12" s="18"/>
      <c r="L12" s="11"/>
    </row>
    <row r="13" spans="1:28" ht="15.75" x14ac:dyDescent="0.3">
      <c r="A13" s="1"/>
      <c r="B13" s="11"/>
      <c r="C13" s="11"/>
      <c r="D13" s="12"/>
      <c r="E13" s="66"/>
      <c r="F13" s="66"/>
      <c r="G13" s="67"/>
      <c r="H13" s="67"/>
      <c r="I13" s="67"/>
      <c r="J13" s="1"/>
      <c r="K13" s="18"/>
      <c r="L13" s="11"/>
    </row>
  </sheetData>
  <sortState ref="O6:Z10">
    <sortCondition descending="1" ref="S6:S10"/>
  </sortState>
  <mergeCells count="4">
    <mergeCell ref="A2:L2"/>
    <mergeCell ref="E3:I3"/>
    <mergeCell ref="J3:J4"/>
    <mergeCell ref="K3:K4"/>
  </mergeCells>
  <conditionalFormatting sqref="R5:R9">
    <cfRule type="duplicateValues" dxfId="0" priority="1"/>
  </conditionalFormatting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49CF-AAA9-4E8D-914B-52E9AE565BD8}">
  <dimension ref="A1:L42"/>
  <sheetViews>
    <sheetView workbookViewId="0">
      <selection activeCell="Q13" sqref="Q13"/>
    </sheetView>
  </sheetViews>
  <sheetFormatPr baseColWidth="10" defaultRowHeight="15" x14ac:dyDescent="0.25"/>
  <cols>
    <col min="2" max="2" width="30.5703125" style="15" customWidth="1"/>
    <col min="3" max="3" width="13.7109375" bestFit="1" customWidth="1"/>
    <col min="4" max="4" width="7.42578125" bestFit="1" customWidth="1"/>
    <col min="5" max="5" width="5.85546875" bestFit="1" customWidth="1"/>
    <col min="6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43373</v>
      </c>
    </row>
    <row r="2" spans="1:12" ht="18" thickBot="1" x14ac:dyDescent="0.35">
      <c r="A2" s="184" t="s">
        <v>486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12" ht="15.75" customHeight="1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591</v>
      </c>
      <c r="K3" s="192" t="s">
        <v>477</v>
      </c>
      <c r="L3" s="16"/>
    </row>
    <row r="4" spans="1:12" ht="16.5" thickBot="1" x14ac:dyDescent="0.35">
      <c r="A4" s="5" t="s">
        <v>0</v>
      </c>
      <c r="B4" s="63" t="s">
        <v>1</v>
      </c>
      <c r="C4" s="63" t="s">
        <v>2</v>
      </c>
      <c r="D4" s="6" t="s">
        <v>468</v>
      </c>
      <c r="E4" s="7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12" ht="30" x14ac:dyDescent="0.3">
      <c r="A5" s="36" t="s">
        <v>322</v>
      </c>
      <c r="B5" s="37" t="s">
        <v>323</v>
      </c>
      <c r="C5" s="37" t="s">
        <v>13</v>
      </c>
      <c r="D5" s="38">
        <v>85.65</v>
      </c>
      <c r="E5" s="39">
        <v>-8.4600000000000009</v>
      </c>
      <c r="F5" s="40">
        <v>-0.1</v>
      </c>
      <c r="G5" s="41">
        <v>2.6776613475911981</v>
      </c>
      <c r="H5" s="41">
        <v>2.6696076794594292</v>
      </c>
      <c r="I5" s="42"/>
      <c r="J5" s="40">
        <v>10.63</v>
      </c>
      <c r="K5" s="38">
        <v>2.5502500000000001</v>
      </c>
      <c r="L5" s="43" t="s">
        <v>586</v>
      </c>
    </row>
    <row r="6" spans="1:12" ht="30" x14ac:dyDescent="0.3">
      <c r="A6" s="10" t="s">
        <v>324</v>
      </c>
      <c r="B6" s="11" t="s">
        <v>325</v>
      </c>
      <c r="C6" s="11" t="s">
        <v>13</v>
      </c>
      <c r="D6" s="18">
        <v>85.660310999999993</v>
      </c>
      <c r="E6" s="21">
        <v>-8.56</v>
      </c>
      <c r="F6" s="22">
        <v>-0.2</v>
      </c>
      <c r="G6" s="23">
        <v>2.5827212459745397</v>
      </c>
      <c r="H6" s="23">
        <v>2.6696076794594292</v>
      </c>
      <c r="I6" s="24"/>
      <c r="J6" s="22">
        <v>9.84</v>
      </c>
      <c r="K6" s="18">
        <v>10.266309999999999</v>
      </c>
      <c r="L6" s="29" t="s">
        <v>586</v>
      </c>
    </row>
    <row r="7" spans="1:12" ht="33" customHeight="1" x14ac:dyDescent="0.3">
      <c r="A7" s="44" t="s">
        <v>432</v>
      </c>
      <c r="B7" s="45" t="s">
        <v>433</v>
      </c>
      <c r="C7" s="45" t="s">
        <v>13</v>
      </c>
      <c r="D7" s="46">
        <v>98.34</v>
      </c>
      <c r="E7" s="47">
        <v>-14.14</v>
      </c>
      <c r="F7" s="48">
        <v>-0.66</v>
      </c>
      <c r="G7" s="49"/>
      <c r="H7" s="49"/>
      <c r="I7" s="50"/>
      <c r="J7" s="48">
        <v>8.48</v>
      </c>
      <c r="K7" s="46">
        <v>131.79372000000001</v>
      </c>
      <c r="L7" s="51" t="s">
        <v>587</v>
      </c>
    </row>
    <row r="8" spans="1:12" ht="30" x14ac:dyDescent="0.3">
      <c r="A8" s="10" t="s">
        <v>430</v>
      </c>
      <c r="B8" s="11" t="s">
        <v>431</v>
      </c>
      <c r="C8" s="11" t="s">
        <v>13</v>
      </c>
      <c r="D8" s="18">
        <v>118.205782</v>
      </c>
      <c r="E8" s="21">
        <v>-14.17</v>
      </c>
      <c r="F8" s="22">
        <v>-0.84</v>
      </c>
      <c r="G8" s="23">
        <v>8.4748184250420522</v>
      </c>
      <c r="H8" s="23">
        <v>10.798247537954042</v>
      </c>
      <c r="I8" s="24"/>
      <c r="J8" s="22">
        <v>8.1199999999999992</v>
      </c>
      <c r="K8" s="18">
        <v>974.2395600000001</v>
      </c>
      <c r="L8" s="29" t="s">
        <v>587</v>
      </c>
    </row>
    <row r="9" spans="1:12" ht="30" x14ac:dyDescent="0.3">
      <c r="A9" s="44" t="s">
        <v>420</v>
      </c>
      <c r="B9" s="45" t="s">
        <v>421</v>
      </c>
      <c r="C9" s="45" t="s">
        <v>13</v>
      </c>
      <c r="D9" s="46">
        <v>74.518934999999999</v>
      </c>
      <c r="E9" s="47">
        <v>-14.2</v>
      </c>
      <c r="F9" s="48"/>
      <c r="G9" s="49"/>
      <c r="H9" s="49"/>
      <c r="I9" s="50"/>
      <c r="J9" s="48"/>
      <c r="K9" s="46">
        <v>26.593769999999999</v>
      </c>
      <c r="L9" s="51" t="s">
        <v>587</v>
      </c>
    </row>
    <row r="10" spans="1:12" ht="30" x14ac:dyDescent="0.3">
      <c r="A10" s="10" t="s">
        <v>434</v>
      </c>
      <c r="B10" s="11" t="s">
        <v>435</v>
      </c>
      <c r="C10" s="11" t="s">
        <v>13</v>
      </c>
      <c r="D10" s="18">
        <v>87.848168000000001</v>
      </c>
      <c r="E10" s="21">
        <v>-14.2</v>
      </c>
      <c r="F10" s="22">
        <v>-0.87</v>
      </c>
      <c r="G10" s="23"/>
      <c r="H10" s="23"/>
      <c r="I10" s="24"/>
      <c r="J10" s="22">
        <v>8.11</v>
      </c>
      <c r="K10" s="18">
        <v>39.112970000000004</v>
      </c>
      <c r="L10" s="29" t="s">
        <v>587</v>
      </c>
    </row>
    <row r="11" spans="1:12" ht="30" x14ac:dyDescent="0.3">
      <c r="A11" s="44" t="s">
        <v>422</v>
      </c>
      <c r="B11" s="45" t="s">
        <v>423</v>
      </c>
      <c r="C11" s="45" t="s">
        <v>13</v>
      </c>
      <c r="D11" s="46">
        <v>110.948071</v>
      </c>
      <c r="E11" s="47">
        <v>-14.79</v>
      </c>
      <c r="F11" s="48">
        <v>-1.69</v>
      </c>
      <c r="G11" s="49">
        <v>7.5375747502145929</v>
      </c>
      <c r="H11" s="49">
        <v>9.8409449674949467</v>
      </c>
      <c r="I11" s="50"/>
      <c r="J11" s="48">
        <v>8.11</v>
      </c>
      <c r="K11" s="46">
        <v>270.86387999999999</v>
      </c>
      <c r="L11" s="51" t="s">
        <v>587</v>
      </c>
    </row>
    <row r="12" spans="1:12" ht="30" x14ac:dyDescent="0.3">
      <c r="A12" s="10" t="s">
        <v>416</v>
      </c>
      <c r="B12" s="11" t="s">
        <v>417</v>
      </c>
      <c r="C12" s="11" t="s">
        <v>13</v>
      </c>
      <c r="D12" s="18">
        <v>108.101221</v>
      </c>
      <c r="E12" s="21">
        <v>-14.8</v>
      </c>
      <c r="F12" s="22">
        <v>-1.9</v>
      </c>
      <c r="G12" s="23">
        <v>7.2311652908375601</v>
      </c>
      <c r="H12" s="23">
        <v>9.3641831435016698</v>
      </c>
      <c r="I12" s="24"/>
      <c r="J12" s="22">
        <v>8.1199999999999992</v>
      </c>
      <c r="K12" s="18">
        <v>81.97847999999999</v>
      </c>
      <c r="L12" s="29" t="s">
        <v>587</v>
      </c>
    </row>
    <row r="13" spans="1:12" ht="30" x14ac:dyDescent="0.3">
      <c r="A13" s="44" t="s">
        <v>234</v>
      </c>
      <c r="B13" s="45" t="s">
        <v>235</v>
      </c>
      <c r="C13" s="45" t="s">
        <v>13</v>
      </c>
      <c r="D13" s="46">
        <v>128.54</v>
      </c>
      <c r="E13" s="47">
        <v>-15.07</v>
      </c>
      <c r="F13" s="48">
        <v>-2.2599999999999998</v>
      </c>
      <c r="G13" s="49">
        <v>0.46120298137797278</v>
      </c>
      <c r="H13" s="49"/>
      <c r="I13" s="50"/>
      <c r="J13" s="48">
        <v>11.46</v>
      </c>
      <c r="K13" s="46">
        <v>8.7752800000000004</v>
      </c>
      <c r="L13" s="51" t="s">
        <v>507</v>
      </c>
    </row>
    <row r="14" spans="1:12" ht="30" x14ac:dyDescent="0.3">
      <c r="A14" s="10" t="s">
        <v>238</v>
      </c>
      <c r="B14" s="11" t="s">
        <v>588</v>
      </c>
      <c r="C14" s="11" t="s">
        <v>13</v>
      </c>
      <c r="D14" s="18">
        <v>127.19</v>
      </c>
      <c r="E14" s="21">
        <v>-15.15</v>
      </c>
      <c r="F14" s="22">
        <v>-2.4</v>
      </c>
      <c r="G14" s="23">
        <v>0.23942629299886775</v>
      </c>
      <c r="H14" s="23"/>
      <c r="I14" s="24"/>
      <c r="J14" s="22">
        <v>11.45</v>
      </c>
      <c r="K14" s="18">
        <v>0.72994000000000003</v>
      </c>
      <c r="L14" s="29" t="s">
        <v>507</v>
      </c>
    </row>
    <row r="15" spans="1:12" ht="30" x14ac:dyDescent="0.3">
      <c r="A15" s="44" t="s">
        <v>230</v>
      </c>
      <c r="B15" s="45" t="s">
        <v>589</v>
      </c>
      <c r="C15" s="45" t="s">
        <v>13</v>
      </c>
      <c r="D15" s="46">
        <v>179.24</v>
      </c>
      <c r="E15" s="47">
        <v>-15.82</v>
      </c>
      <c r="F15" s="48">
        <v>-3.27</v>
      </c>
      <c r="G15" s="49">
        <v>-0.55979451826837501</v>
      </c>
      <c r="H15" s="49">
        <v>4.0656872733429994</v>
      </c>
      <c r="I15" s="50"/>
      <c r="J15" s="48">
        <v>11.44</v>
      </c>
      <c r="K15" s="46">
        <v>9.6222600000000007</v>
      </c>
      <c r="L15" s="51" t="s">
        <v>507</v>
      </c>
    </row>
    <row r="16" spans="1:12" ht="30.75" thickBot="1" x14ac:dyDescent="0.35">
      <c r="A16" s="13" t="s">
        <v>233</v>
      </c>
      <c r="B16" s="14" t="s">
        <v>231</v>
      </c>
      <c r="C16" s="14" t="s">
        <v>13</v>
      </c>
      <c r="D16" s="19">
        <v>81.662419999999997</v>
      </c>
      <c r="E16" s="25">
        <v>-15.85</v>
      </c>
      <c r="F16" s="26">
        <v>-3.44</v>
      </c>
      <c r="G16" s="27">
        <v>-0.62725965345378221</v>
      </c>
      <c r="H16" s="27"/>
      <c r="I16" s="28"/>
      <c r="J16" s="26">
        <v>11.22</v>
      </c>
      <c r="K16" s="19">
        <v>0.20448</v>
      </c>
      <c r="L16" s="30" t="s">
        <v>507</v>
      </c>
    </row>
    <row r="18" spans="1:12" ht="40.5" customHeight="1" thickBot="1" x14ac:dyDescent="0.3">
      <c r="L18" s="64">
        <v>43373</v>
      </c>
    </row>
    <row r="19" spans="1:12" ht="18" thickBot="1" x14ac:dyDescent="0.35">
      <c r="A19" s="184" t="s">
        <v>486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6"/>
    </row>
    <row r="20" spans="1:12" ht="15.75" customHeight="1" x14ac:dyDescent="0.3">
      <c r="A20" s="2"/>
      <c r="B20" s="4"/>
      <c r="C20" s="4"/>
      <c r="D20" s="3"/>
      <c r="E20" s="187" t="s">
        <v>469</v>
      </c>
      <c r="F20" s="188"/>
      <c r="G20" s="188"/>
      <c r="H20" s="188"/>
      <c r="I20" s="189"/>
      <c r="J20" s="190" t="s">
        <v>591</v>
      </c>
      <c r="K20" s="192" t="s">
        <v>477</v>
      </c>
      <c r="L20" s="16"/>
    </row>
    <row r="21" spans="1:12" ht="16.5" thickBot="1" x14ac:dyDescent="0.35">
      <c r="A21" s="5" t="s">
        <v>0</v>
      </c>
      <c r="B21" s="63" t="s">
        <v>1</v>
      </c>
      <c r="C21" s="63" t="s">
        <v>2</v>
      </c>
      <c r="D21" s="6" t="s">
        <v>468</v>
      </c>
      <c r="E21" s="60" t="s">
        <v>478</v>
      </c>
      <c r="F21" s="6" t="s">
        <v>456</v>
      </c>
      <c r="G21" s="6" t="s">
        <v>457</v>
      </c>
      <c r="H21" s="6" t="s">
        <v>458</v>
      </c>
      <c r="I21" s="8" t="s">
        <v>459</v>
      </c>
      <c r="J21" s="191"/>
      <c r="K21" s="193"/>
      <c r="L21" s="17" t="s">
        <v>466</v>
      </c>
    </row>
    <row r="22" spans="1:12" ht="30" x14ac:dyDescent="0.3">
      <c r="A22" s="44" t="s">
        <v>236</v>
      </c>
      <c r="B22" s="45" t="s">
        <v>237</v>
      </c>
      <c r="C22" s="45" t="s">
        <v>13</v>
      </c>
      <c r="D22" s="46">
        <v>105.11</v>
      </c>
      <c r="E22" s="47">
        <v>-16.34</v>
      </c>
      <c r="F22" s="48">
        <v>-3.99</v>
      </c>
      <c r="G22" s="49">
        <v>-1.3104306067982741</v>
      </c>
      <c r="H22" s="49"/>
      <c r="I22" s="50"/>
      <c r="J22" s="48">
        <v>11.43</v>
      </c>
      <c r="K22" s="46">
        <v>0.46629999999999999</v>
      </c>
      <c r="L22" s="51" t="s">
        <v>507</v>
      </c>
    </row>
    <row r="23" spans="1:12" ht="30" x14ac:dyDescent="0.3">
      <c r="A23" s="69" t="s">
        <v>232</v>
      </c>
      <c r="B23" s="31" t="s">
        <v>590</v>
      </c>
      <c r="C23" s="31" t="s">
        <v>13</v>
      </c>
      <c r="D23" s="32">
        <v>144.47</v>
      </c>
      <c r="E23" s="70">
        <v>-17.73</v>
      </c>
      <c r="F23" s="33">
        <v>-5.47</v>
      </c>
      <c r="G23" s="34">
        <v>-2.991958720983845</v>
      </c>
      <c r="H23" s="34">
        <v>1.5699266429319847</v>
      </c>
      <c r="I23" s="71"/>
      <c r="J23" s="33">
        <v>11.28</v>
      </c>
      <c r="K23" s="32">
        <v>4.1238299999999999</v>
      </c>
      <c r="L23" s="72" t="s">
        <v>507</v>
      </c>
    </row>
    <row r="24" spans="1:12" ht="30" x14ac:dyDescent="0.3">
      <c r="A24" s="44" t="s">
        <v>149</v>
      </c>
      <c r="B24" s="45" t="s">
        <v>150</v>
      </c>
      <c r="C24" s="45" t="s">
        <v>146</v>
      </c>
      <c r="D24" s="46">
        <v>98.88</v>
      </c>
      <c r="E24" s="47">
        <v>-20.34</v>
      </c>
      <c r="F24" s="48">
        <v>-6.82</v>
      </c>
      <c r="G24" s="49">
        <v>3.421591840428162</v>
      </c>
      <c r="H24" s="49">
        <v>5.959959881899346</v>
      </c>
      <c r="I24" s="50"/>
      <c r="J24" s="48">
        <v>9.35</v>
      </c>
      <c r="K24" s="46">
        <v>413.12797999999998</v>
      </c>
      <c r="L24" s="51" t="s">
        <v>565</v>
      </c>
    </row>
    <row r="25" spans="1:12" ht="30" x14ac:dyDescent="0.3">
      <c r="A25" s="69" t="s">
        <v>151</v>
      </c>
      <c r="B25" s="31" t="s">
        <v>152</v>
      </c>
      <c r="C25" s="31" t="s">
        <v>146</v>
      </c>
      <c r="D25" s="32">
        <v>98.901678000000004</v>
      </c>
      <c r="E25" s="70">
        <v>-20.37</v>
      </c>
      <c r="F25" s="33">
        <v>-6.83</v>
      </c>
      <c r="G25" s="34">
        <v>3.4278243095188454</v>
      </c>
      <c r="H25" s="34">
        <v>5.9631328582898435</v>
      </c>
      <c r="I25" s="71"/>
      <c r="J25" s="33">
        <v>9.48</v>
      </c>
      <c r="K25" s="32">
        <v>152.70860999999999</v>
      </c>
      <c r="L25" s="72" t="s">
        <v>565</v>
      </c>
    </row>
    <row r="26" spans="1:12" ht="30" x14ac:dyDescent="0.3">
      <c r="A26" s="44" t="s">
        <v>144</v>
      </c>
      <c r="B26" s="45" t="s">
        <v>145</v>
      </c>
      <c r="C26" s="45" t="s">
        <v>146</v>
      </c>
      <c r="D26" s="46">
        <v>96.26</v>
      </c>
      <c r="E26" s="47">
        <v>-20.48</v>
      </c>
      <c r="F26" s="48">
        <v>-7.01</v>
      </c>
      <c r="G26" s="49">
        <v>3.2092394027340543</v>
      </c>
      <c r="H26" s="49">
        <v>5.7720779609532924</v>
      </c>
      <c r="I26" s="50"/>
      <c r="J26" s="48">
        <v>9.35</v>
      </c>
      <c r="K26" s="46">
        <v>33.133789999999998</v>
      </c>
      <c r="L26" s="51" t="s">
        <v>565</v>
      </c>
    </row>
    <row r="27" spans="1:12" ht="30" x14ac:dyDescent="0.3">
      <c r="A27" s="69" t="s">
        <v>147</v>
      </c>
      <c r="B27" s="31" t="s">
        <v>148</v>
      </c>
      <c r="C27" s="31" t="s">
        <v>146</v>
      </c>
      <c r="D27" s="32">
        <v>96.283278999999993</v>
      </c>
      <c r="E27" s="70">
        <v>-20.51</v>
      </c>
      <c r="F27" s="33">
        <v>-7.02</v>
      </c>
      <c r="G27" s="34">
        <v>3.2186263276974048</v>
      </c>
      <c r="H27" s="34">
        <v>5.7768711851521104</v>
      </c>
      <c r="I27" s="71"/>
      <c r="J27" s="33">
        <v>9.48</v>
      </c>
      <c r="K27" s="32">
        <v>2.5552600000000001</v>
      </c>
      <c r="L27" s="72" t="s">
        <v>565</v>
      </c>
    </row>
    <row r="28" spans="1:12" ht="45" x14ac:dyDescent="0.3">
      <c r="A28" s="44" t="s">
        <v>428</v>
      </c>
      <c r="B28" s="45" t="s">
        <v>429</v>
      </c>
      <c r="C28" s="45" t="s">
        <v>13</v>
      </c>
      <c r="D28" s="46">
        <v>87.93</v>
      </c>
      <c r="E28" s="47">
        <v>-20.61</v>
      </c>
      <c r="F28" s="48">
        <v>-3.74</v>
      </c>
      <c r="G28" s="49"/>
      <c r="H28" s="49"/>
      <c r="I28" s="50"/>
      <c r="J28" s="48">
        <v>10.8</v>
      </c>
      <c r="K28" s="46">
        <v>55.05301</v>
      </c>
      <c r="L28" s="51" t="s">
        <v>587</v>
      </c>
    </row>
    <row r="29" spans="1:12" ht="30" x14ac:dyDescent="0.3">
      <c r="A29" s="69" t="s">
        <v>418</v>
      </c>
      <c r="B29" s="31" t="s">
        <v>419</v>
      </c>
      <c r="C29" s="31" t="s">
        <v>13</v>
      </c>
      <c r="D29" s="32">
        <v>80.989999999999995</v>
      </c>
      <c r="E29" s="70">
        <v>-20.62</v>
      </c>
      <c r="F29" s="33"/>
      <c r="G29" s="34"/>
      <c r="H29" s="34"/>
      <c r="I29" s="71"/>
      <c r="J29" s="33"/>
      <c r="K29" s="32">
        <v>3.0570999999999997</v>
      </c>
      <c r="L29" s="72" t="s">
        <v>587</v>
      </c>
    </row>
    <row r="30" spans="1:12" ht="30" x14ac:dyDescent="0.3">
      <c r="A30" s="44" t="s">
        <v>153</v>
      </c>
      <c r="B30" s="45" t="s">
        <v>154</v>
      </c>
      <c r="C30" s="45" t="s">
        <v>146</v>
      </c>
      <c r="D30" s="46">
        <v>93.24</v>
      </c>
      <c r="E30" s="47">
        <v>-20.85</v>
      </c>
      <c r="F30" s="48">
        <v>-7.52</v>
      </c>
      <c r="G30" s="49">
        <v>2.6302132533359224</v>
      </c>
      <c r="H30" s="49">
        <v>5.1463359534497544</v>
      </c>
      <c r="I30" s="50"/>
      <c r="J30" s="48">
        <v>9.34</v>
      </c>
      <c r="K30" s="46">
        <v>165.50966</v>
      </c>
      <c r="L30" s="51" t="s">
        <v>565</v>
      </c>
    </row>
    <row r="31" spans="1:12" ht="30" x14ac:dyDescent="0.3">
      <c r="A31" s="69" t="s">
        <v>155</v>
      </c>
      <c r="B31" s="31" t="s">
        <v>156</v>
      </c>
      <c r="C31" s="31" t="s">
        <v>146</v>
      </c>
      <c r="D31" s="32">
        <v>93.260698000000005</v>
      </c>
      <c r="E31" s="70">
        <v>-20.88</v>
      </c>
      <c r="F31" s="33">
        <v>-7.53</v>
      </c>
      <c r="G31" s="34">
        <v>2.639706381986251</v>
      </c>
      <c r="H31" s="34">
        <v>5.1528801954842329</v>
      </c>
      <c r="I31" s="71"/>
      <c r="J31" s="33">
        <v>9.4700000000000006</v>
      </c>
      <c r="K31" s="32">
        <v>63.887029999999996</v>
      </c>
      <c r="L31" s="72" t="s">
        <v>565</v>
      </c>
    </row>
    <row r="32" spans="1:12" ht="45" x14ac:dyDescent="0.3">
      <c r="A32" s="44" t="s">
        <v>424</v>
      </c>
      <c r="B32" s="45" t="s">
        <v>425</v>
      </c>
      <c r="C32" s="45" t="s">
        <v>13</v>
      </c>
      <c r="D32" s="46">
        <v>89.37</v>
      </c>
      <c r="E32" s="47">
        <v>-21.13</v>
      </c>
      <c r="F32" s="48">
        <v>-4.4800000000000004</v>
      </c>
      <c r="G32" s="49"/>
      <c r="H32" s="49"/>
      <c r="I32" s="50"/>
      <c r="J32" s="48">
        <v>10.79</v>
      </c>
      <c r="K32" s="46">
        <v>18.700150000000001</v>
      </c>
      <c r="L32" s="51" t="s">
        <v>587</v>
      </c>
    </row>
    <row r="33" spans="1:12" ht="30" customHeight="1" thickBot="1" x14ac:dyDescent="0.35">
      <c r="A33" s="73" t="s">
        <v>157</v>
      </c>
      <c r="B33" s="74" t="s">
        <v>158</v>
      </c>
      <c r="C33" s="74" t="s">
        <v>146</v>
      </c>
      <c r="D33" s="75">
        <v>87.79</v>
      </c>
      <c r="E33" s="76">
        <v>-21.34</v>
      </c>
      <c r="F33" s="77">
        <v>-8.1999999999999993</v>
      </c>
      <c r="G33" s="78">
        <v>1.8617889702611912</v>
      </c>
      <c r="H33" s="78">
        <v>4.353985782494485</v>
      </c>
      <c r="I33" s="79"/>
      <c r="J33" s="77">
        <v>9.33</v>
      </c>
      <c r="K33" s="75">
        <v>9.700940000000001</v>
      </c>
      <c r="L33" s="80" t="s">
        <v>565</v>
      </c>
    </row>
    <row r="34" spans="1:12" ht="39" customHeight="1" thickBot="1" x14ac:dyDescent="0.3">
      <c r="L34" s="64">
        <v>43373</v>
      </c>
    </row>
    <row r="35" spans="1:12" ht="18" thickBot="1" x14ac:dyDescent="0.35">
      <c r="A35" s="184" t="s">
        <v>486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6"/>
    </row>
    <row r="36" spans="1:12" ht="15.75" x14ac:dyDescent="0.3">
      <c r="A36" s="2"/>
      <c r="B36" s="4"/>
      <c r="C36" s="4"/>
      <c r="D36" s="3"/>
      <c r="E36" s="187" t="s">
        <v>469</v>
      </c>
      <c r="F36" s="188"/>
      <c r="G36" s="188"/>
      <c r="H36" s="188"/>
      <c r="I36" s="189"/>
      <c r="J36" s="190" t="s">
        <v>591</v>
      </c>
      <c r="K36" s="192" t="s">
        <v>477</v>
      </c>
      <c r="L36" s="16"/>
    </row>
    <row r="37" spans="1:12" ht="16.5" thickBot="1" x14ac:dyDescent="0.35">
      <c r="A37" s="5" t="s">
        <v>0</v>
      </c>
      <c r="B37" s="95" t="s">
        <v>1</v>
      </c>
      <c r="C37" s="95" t="s">
        <v>2</v>
      </c>
      <c r="D37" s="6" t="s">
        <v>468</v>
      </c>
      <c r="E37" s="60" t="s">
        <v>478</v>
      </c>
      <c r="F37" s="6" t="s">
        <v>456</v>
      </c>
      <c r="G37" s="6" t="s">
        <v>457</v>
      </c>
      <c r="H37" s="6" t="s">
        <v>458</v>
      </c>
      <c r="I37" s="8" t="s">
        <v>459</v>
      </c>
      <c r="J37" s="191"/>
      <c r="K37" s="193"/>
      <c r="L37" s="17" t="s">
        <v>466</v>
      </c>
    </row>
    <row r="38" spans="1:12" ht="30" x14ac:dyDescent="0.3">
      <c r="A38" s="44" t="s">
        <v>159</v>
      </c>
      <c r="B38" s="45" t="s">
        <v>160</v>
      </c>
      <c r="C38" s="45" t="s">
        <v>146</v>
      </c>
      <c r="D38" s="46">
        <v>87.813022000000004</v>
      </c>
      <c r="E38" s="47">
        <v>-21.37</v>
      </c>
      <c r="F38" s="48">
        <v>-8.2200000000000006</v>
      </c>
      <c r="G38" s="49">
        <v>1.871425847231678</v>
      </c>
      <c r="H38" s="49">
        <v>4.3607310266910781</v>
      </c>
      <c r="I38" s="50"/>
      <c r="J38" s="48">
        <v>9.4499999999999993</v>
      </c>
      <c r="K38" s="46">
        <v>0.94055999999999995</v>
      </c>
      <c r="L38" s="51" t="s">
        <v>565</v>
      </c>
    </row>
    <row r="39" spans="1:12" ht="45" x14ac:dyDescent="0.3">
      <c r="A39" s="168" t="s">
        <v>426</v>
      </c>
      <c r="B39" s="84" t="s">
        <v>427</v>
      </c>
      <c r="C39" s="84" t="s">
        <v>13</v>
      </c>
      <c r="D39" s="85">
        <v>88.63</v>
      </c>
      <c r="E39" s="169">
        <v>-21.61</v>
      </c>
      <c r="F39" s="170">
        <v>-5.14</v>
      </c>
      <c r="G39" s="171"/>
      <c r="H39" s="171"/>
      <c r="I39" s="172"/>
      <c r="J39" s="170">
        <v>10.81</v>
      </c>
      <c r="K39" s="85">
        <v>0.41356999999999999</v>
      </c>
      <c r="L39" s="173" t="s">
        <v>587</v>
      </c>
    </row>
    <row r="40" spans="1:12" ht="15.75" x14ac:dyDescent="0.3">
      <c r="A40" s="1"/>
      <c r="B40" s="81" t="s">
        <v>487</v>
      </c>
      <c r="C40" s="81"/>
      <c r="D40" s="82"/>
      <c r="E40" s="83">
        <f>AVERAGE(E5:E39)</f>
        <v>-17.284230769230771</v>
      </c>
      <c r="F40" s="83">
        <f t="shared" ref="F40:H40" si="0">AVERAGE(F5:F39)</f>
        <v>-4.1500000000000004</v>
      </c>
      <c r="G40" s="83">
        <f t="shared" si="0"/>
        <v>2.4208180614592636</v>
      </c>
      <c r="H40" s="83">
        <f t="shared" si="0"/>
        <v>5.5642786512372435</v>
      </c>
      <c r="I40" s="83"/>
      <c r="J40" s="83">
        <f>AVERAGE(J5:J39)</f>
        <v>9.8891666666666662</v>
      </c>
      <c r="K40" s="18"/>
      <c r="L40" s="11"/>
    </row>
    <row r="41" spans="1:12" ht="15.75" x14ac:dyDescent="0.3">
      <c r="A41" s="1"/>
      <c r="B41" s="11" t="s">
        <v>488</v>
      </c>
      <c r="C41" s="11"/>
      <c r="D41" s="12"/>
      <c r="E41" s="66">
        <v>-6.28</v>
      </c>
      <c r="F41" s="66">
        <v>-3.73</v>
      </c>
      <c r="G41" s="67">
        <v>7.64</v>
      </c>
      <c r="H41" s="67">
        <v>3.15</v>
      </c>
      <c r="I41" s="67">
        <v>3.68</v>
      </c>
      <c r="J41" s="1"/>
      <c r="K41" s="18"/>
      <c r="L41" s="11"/>
    </row>
    <row r="42" spans="1:12" ht="15.75" x14ac:dyDescent="0.3">
      <c r="A42" s="1"/>
      <c r="B42" s="11"/>
      <c r="C42" s="11"/>
      <c r="D42" s="12"/>
      <c r="E42" s="66"/>
      <c r="F42" s="66"/>
      <c r="G42" s="67"/>
      <c r="H42" s="67"/>
      <c r="I42" s="67"/>
      <c r="J42" s="1"/>
      <c r="K42" s="18"/>
      <c r="L42" s="11"/>
    </row>
  </sheetData>
  <sortState ref="Q23:AB48">
    <sortCondition descending="1" ref="U23:U48"/>
  </sortState>
  <mergeCells count="12">
    <mergeCell ref="A35:L35"/>
    <mergeCell ref="E36:I36"/>
    <mergeCell ref="J36:J37"/>
    <mergeCell ref="K36:K37"/>
    <mergeCell ref="E20:I20"/>
    <mergeCell ref="J20:J21"/>
    <mergeCell ref="K20:K21"/>
    <mergeCell ref="A2:L2"/>
    <mergeCell ref="E3:I3"/>
    <mergeCell ref="J3:J4"/>
    <mergeCell ref="K3:K4"/>
    <mergeCell ref="A19:L19"/>
  </mergeCells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3330-D901-4B5A-8513-DCB8FADFE9EA}">
  <dimension ref="A1:L136"/>
  <sheetViews>
    <sheetView topLeftCell="A105" workbookViewId="0">
      <selection activeCell="O117" sqref="O117"/>
    </sheetView>
  </sheetViews>
  <sheetFormatPr baseColWidth="10" defaultRowHeight="15" x14ac:dyDescent="0.25"/>
  <cols>
    <col min="2" max="2" width="34.140625" style="15" customWidth="1"/>
    <col min="3" max="3" width="14.5703125" customWidth="1"/>
    <col min="4" max="4" width="7.42578125" bestFit="1" customWidth="1"/>
    <col min="5" max="5" width="5.85546875" style="20" bestFit="1" customWidth="1"/>
    <col min="6" max="6" width="5.570312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" width="11.42578125" style="35"/>
    <col min="17" max="17" width="18.7109375" style="35" customWidth="1"/>
    <col min="18" max="18" width="36.140625" style="35" customWidth="1"/>
    <col min="19" max="16384" width="11.42578125" style="35"/>
  </cols>
  <sheetData>
    <row r="1" spans="1:12" ht="42.75" customHeight="1" thickBot="1" x14ac:dyDescent="0.3">
      <c r="L1" s="64">
        <v>43373</v>
      </c>
    </row>
    <row r="2" spans="1:12" ht="18" thickBot="1" x14ac:dyDescent="0.35">
      <c r="A2" s="184" t="s">
        <v>461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12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591</v>
      </c>
      <c r="K3" s="192" t="s">
        <v>477</v>
      </c>
      <c r="L3" s="16"/>
    </row>
    <row r="4" spans="1:12" ht="16.5" thickBot="1" x14ac:dyDescent="0.35">
      <c r="A4" s="5" t="s">
        <v>0</v>
      </c>
      <c r="B4" s="68" t="s">
        <v>1</v>
      </c>
      <c r="C4" s="68" t="s">
        <v>2</v>
      </c>
      <c r="D4" s="6" t="s">
        <v>468</v>
      </c>
      <c r="E4" s="60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12" ht="15.75" x14ac:dyDescent="0.3">
      <c r="A5" s="36" t="s">
        <v>358</v>
      </c>
      <c r="B5" s="37" t="s">
        <v>359</v>
      </c>
      <c r="C5" s="37" t="s">
        <v>76</v>
      </c>
      <c r="D5" s="38">
        <v>218.69</v>
      </c>
      <c r="E5" s="39">
        <v>4.54</v>
      </c>
      <c r="F5" s="40">
        <v>16.29</v>
      </c>
      <c r="G5" s="41">
        <v>6.1565267877942809</v>
      </c>
      <c r="H5" s="41">
        <v>12.495848497147776</v>
      </c>
      <c r="I5" s="42">
        <v>14.973941444181605</v>
      </c>
      <c r="J5" s="40">
        <v>9.65</v>
      </c>
      <c r="K5" s="38">
        <v>206.62159</v>
      </c>
      <c r="L5" s="43" t="s">
        <v>586</v>
      </c>
    </row>
    <row r="6" spans="1:12" ht="15.75" x14ac:dyDescent="0.3">
      <c r="A6" s="10" t="s">
        <v>360</v>
      </c>
      <c r="B6" s="11" t="s">
        <v>361</v>
      </c>
      <c r="C6" s="11" t="s">
        <v>76</v>
      </c>
      <c r="D6" s="18">
        <v>218.74176299999999</v>
      </c>
      <c r="E6" s="21">
        <v>4.43</v>
      </c>
      <c r="F6" s="22">
        <v>16.18</v>
      </c>
      <c r="G6" s="23">
        <v>6.064752177641819</v>
      </c>
      <c r="H6" s="23">
        <v>12.51332590834242</v>
      </c>
      <c r="I6" s="24">
        <v>14.921422547895036</v>
      </c>
      <c r="J6" s="22">
        <v>9.18</v>
      </c>
      <c r="K6" s="18">
        <v>353.32648</v>
      </c>
      <c r="L6" s="29" t="s">
        <v>586</v>
      </c>
    </row>
    <row r="7" spans="1:12" ht="30" x14ac:dyDescent="0.3">
      <c r="A7" s="44" t="s">
        <v>169</v>
      </c>
      <c r="B7" s="45" t="s">
        <v>170</v>
      </c>
      <c r="C7" s="45" t="s">
        <v>171</v>
      </c>
      <c r="D7" s="46">
        <v>114.12</v>
      </c>
      <c r="E7" s="47">
        <v>3.5</v>
      </c>
      <c r="F7" s="48">
        <v>15.9</v>
      </c>
      <c r="G7" s="49"/>
      <c r="H7" s="49"/>
      <c r="I7" s="50"/>
      <c r="J7" s="48">
        <v>7.45</v>
      </c>
      <c r="K7" s="46">
        <v>38.960169999999998</v>
      </c>
      <c r="L7" s="51" t="s">
        <v>565</v>
      </c>
    </row>
    <row r="8" spans="1:12" ht="30" x14ac:dyDescent="0.3">
      <c r="A8" s="10" t="s">
        <v>172</v>
      </c>
      <c r="B8" s="11" t="s">
        <v>173</v>
      </c>
      <c r="C8" s="11" t="s">
        <v>171</v>
      </c>
      <c r="D8" s="18">
        <v>114.146384</v>
      </c>
      <c r="E8" s="21">
        <v>3.47</v>
      </c>
      <c r="F8" s="22">
        <v>15.88</v>
      </c>
      <c r="G8" s="23"/>
      <c r="H8" s="23"/>
      <c r="I8" s="24"/>
      <c r="J8" s="22">
        <v>7.64</v>
      </c>
      <c r="K8" s="18">
        <v>4.1019100000000002</v>
      </c>
      <c r="L8" s="29" t="s">
        <v>565</v>
      </c>
    </row>
    <row r="9" spans="1:12" ht="30" x14ac:dyDescent="0.3">
      <c r="A9" s="44" t="s">
        <v>241</v>
      </c>
      <c r="B9" s="45" t="s">
        <v>242</v>
      </c>
      <c r="C9" s="45" t="s">
        <v>13</v>
      </c>
      <c r="D9" s="46">
        <v>98.16</v>
      </c>
      <c r="E9" s="47">
        <v>3.1</v>
      </c>
      <c r="F9" s="48">
        <v>7.94</v>
      </c>
      <c r="G9" s="49">
        <v>1.1858812655120232</v>
      </c>
      <c r="H9" s="49"/>
      <c r="I9" s="50"/>
      <c r="J9" s="48">
        <v>7.62</v>
      </c>
      <c r="K9" s="46">
        <v>98.710710000000006</v>
      </c>
      <c r="L9" s="51" t="s">
        <v>507</v>
      </c>
    </row>
    <row r="10" spans="1:12" ht="30" x14ac:dyDescent="0.3">
      <c r="A10" s="10" t="s">
        <v>174</v>
      </c>
      <c r="B10" s="11" t="s">
        <v>175</v>
      </c>
      <c r="C10" s="11" t="s">
        <v>171</v>
      </c>
      <c r="D10" s="18">
        <v>111.93</v>
      </c>
      <c r="E10" s="21">
        <v>2.85</v>
      </c>
      <c r="F10" s="22">
        <v>15.01</v>
      </c>
      <c r="G10" s="23"/>
      <c r="H10" s="23"/>
      <c r="I10" s="24"/>
      <c r="J10" s="22">
        <v>7.44</v>
      </c>
      <c r="K10" s="18">
        <v>7.8154899999999996</v>
      </c>
      <c r="L10" s="29" t="s">
        <v>565</v>
      </c>
    </row>
    <row r="11" spans="1:12" ht="30" x14ac:dyDescent="0.3">
      <c r="A11" s="44" t="s">
        <v>176</v>
      </c>
      <c r="B11" s="45" t="s">
        <v>177</v>
      </c>
      <c r="C11" s="45" t="s">
        <v>171</v>
      </c>
      <c r="D11" s="46">
        <v>111.958527</v>
      </c>
      <c r="E11" s="47">
        <v>2.81</v>
      </c>
      <c r="F11" s="48">
        <v>14.99</v>
      </c>
      <c r="G11" s="49"/>
      <c r="H11" s="49"/>
      <c r="I11" s="50"/>
      <c r="J11" s="48">
        <v>7.63</v>
      </c>
      <c r="K11" s="46">
        <v>3.00542</v>
      </c>
      <c r="L11" s="51" t="s">
        <v>565</v>
      </c>
    </row>
    <row r="12" spans="1:12" ht="30" x14ac:dyDescent="0.3">
      <c r="A12" s="10" t="s">
        <v>239</v>
      </c>
      <c r="B12" s="11" t="s">
        <v>240</v>
      </c>
      <c r="C12" s="11" t="s">
        <v>13</v>
      </c>
      <c r="D12" s="18">
        <v>94.84</v>
      </c>
      <c r="E12" s="21">
        <v>2.23</v>
      </c>
      <c r="F12" s="22">
        <v>6.85</v>
      </c>
      <c r="G12" s="23">
        <v>0.16971181605967001</v>
      </c>
      <c r="H12" s="23"/>
      <c r="I12" s="24"/>
      <c r="J12" s="22">
        <v>7.61</v>
      </c>
      <c r="K12" s="18">
        <v>30.5059</v>
      </c>
      <c r="L12" s="29" t="s">
        <v>507</v>
      </c>
    </row>
    <row r="13" spans="1:12" ht="30" x14ac:dyDescent="0.3">
      <c r="A13" s="44" t="s">
        <v>178</v>
      </c>
      <c r="B13" s="45" t="s">
        <v>179</v>
      </c>
      <c r="C13" s="45" t="s">
        <v>171</v>
      </c>
      <c r="D13" s="46">
        <v>109.9</v>
      </c>
      <c r="E13" s="47">
        <v>2.19</v>
      </c>
      <c r="F13" s="48">
        <v>14.14</v>
      </c>
      <c r="G13" s="49"/>
      <c r="H13" s="49"/>
      <c r="I13" s="50"/>
      <c r="J13" s="48">
        <v>7.44</v>
      </c>
      <c r="K13" s="46">
        <v>5.2780000000000001E-2</v>
      </c>
      <c r="L13" s="51" t="s">
        <v>565</v>
      </c>
    </row>
    <row r="14" spans="1:12" ht="30" x14ac:dyDescent="0.3">
      <c r="A14" s="10" t="s">
        <v>180</v>
      </c>
      <c r="B14" s="11" t="s">
        <v>181</v>
      </c>
      <c r="C14" s="11" t="s">
        <v>171</v>
      </c>
      <c r="D14" s="18">
        <v>109.92882899999999</v>
      </c>
      <c r="E14" s="21">
        <v>2.16</v>
      </c>
      <c r="F14" s="22">
        <v>14.12</v>
      </c>
      <c r="G14" s="23"/>
      <c r="H14" s="23"/>
      <c r="I14" s="24"/>
      <c r="J14" s="22">
        <v>7.62</v>
      </c>
      <c r="K14" s="18"/>
      <c r="L14" s="29" t="s">
        <v>565</v>
      </c>
    </row>
    <row r="15" spans="1:12" ht="15.75" x14ac:dyDescent="0.3">
      <c r="A15" s="44" t="s">
        <v>317</v>
      </c>
      <c r="B15" s="45" t="s">
        <v>318</v>
      </c>
      <c r="C15" s="45" t="s">
        <v>319</v>
      </c>
      <c r="D15" s="46">
        <v>329.59</v>
      </c>
      <c r="E15" s="47">
        <v>1.59</v>
      </c>
      <c r="F15" s="48">
        <v>15.99</v>
      </c>
      <c r="G15" s="49">
        <v>11.419616700008305</v>
      </c>
      <c r="H15" s="49">
        <v>16.244826058949347</v>
      </c>
      <c r="I15" s="50"/>
      <c r="J15" s="48">
        <v>9.74</v>
      </c>
      <c r="K15" s="46">
        <v>63.443179999999998</v>
      </c>
      <c r="L15" s="51" t="s">
        <v>586</v>
      </c>
    </row>
    <row r="16" spans="1:12" ht="15.75" x14ac:dyDescent="0.3">
      <c r="A16" s="10" t="s">
        <v>320</v>
      </c>
      <c r="B16" s="11" t="s">
        <v>321</v>
      </c>
      <c r="C16" s="11" t="s">
        <v>319</v>
      </c>
      <c r="D16" s="18">
        <v>329.65468800000002</v>
      </c>
      <c r="E16" s="21">
        <v>1.48</v>
      </c>
      <c r="F16" s="22">
        <v>15.88</v>
      </c>
      <c r="G16" s="23">
        <v>11.322870240331229</v>
      </c>
      <c r="H16" s="23">
        <v>16.259061549963416</v>
      </c>
      <c r="I16" s="24">
        <v>18.420792852296984</v>
      </c>
      <c r="J16" s="22">
        <v>9.3800000000000008</v>
      </c>
      <c r="K16" s="18">
        <v>241.49087</v>
      </c>
      <c r="L16" s="29" t="s">
        <v>586</v>
      </c>
    </row>
    <row r="17" spans="1:12" ht="30" x14ac:dyDescent="0.3">
      <c r="A17" s="44" t="s">
        <v>337</v>
      </c>
      <c r="B17" s="45" t="s">
        <v>338</v>
      </c>
      <c r="C17" s="45" t="s">
        <v>76</v>
      </c>
      <c r="D17" s="46">
        <v>118.06</v>
      </c>
      <c r="E17" s="47">
        <v>0.68</v>
      </c>
      <c r="F17" s="48">
        <v>9.9600000000000009</v>
      </c>
      <c r="G17" s="49"/>
      <c r="H17" s="49"/>
      <c r="I17" s="50"/>
      <c r="J17" s="48">
        <v>9.65</v>
      </c>
      <c r="K17" s="46"/>
      <c r="L17" s="51" t="s">
        <v>586</v>
      </c>
    </row>
    <row r="18" spans="1:12" ht="30" x14ac:dyDescent="0.3">
      <c r="A18" s="10" t="s">
        <v>339</v>
      </c>
      <c r="B18" s="11" t="s">
        <v>340</v>
      </c>
      <c r="C18" s="11" t="s">
        <v>76</v>
      </c>
      <c r="D18" s="18">
        <v>118.03</v>
      </c>
      <c r="E18" s="21">
        <v>0.65</v>
      </c>
      <c r="F18" s="22">
        <v>9.92</v>
      </c>
      <c r="G18" s="23"/>
      <c r="H18" s="23"/>
      <c r="I18" s="24"/>
      <c r="J18" s="22">
        <v>9.6300000000000008</v>
      </c>
      <c r="K18" s="18"/>
      <c r="L18" s="29" t="s">
        <v>586</v>
      </c>
    </row>
    <row r="19" spans="1:12" ht="30" x14ac:dyDescent="0.3">
      <c r="A19" s="44" t="s">
        <v>341</v>
      </c>
      <c r="B19" s="45" t="s">
        <v>342</v>
      </c>
      <c r="C19" s="45" t="s">
        <v>76</v>
      </c>
      <c r="D19" s="46">
        <v>105.71127300000001</v>
      </c>
      <c r="E19" s="47">
        <v>0.56999999999999995</v>
      </c>
      <c r="F19" s="48">
        <v>9.8699999999999992</v>
      </c>
      <c r="G19" s="49"/>
      <c r="H19" s="49"/>
      <c r="I19" s="49"/>
      <c r="J19" s="47">
        <v>8.77</v>
      </c>
      <c r="K19" s="46"/>
      <c r="L19" s="51" t="s">
        <v>586</v>
      </c>
    </row>
    <row r="20" spans="1:12" x14ac:dyDescent="0.25">
      <c r="L20" s="64">
        <v>43373</v>
      </c>
    </row>
    <row r="21" spans="1:12" ht="38.25" customHeight="1" thickBot="1" x14ac:dyDescent="0.3">
      <c r="L21" s="64"/>
    </row>
    <row r="22" spans="1:12" ht="18" thickBot="1" x14ac:dyDescent="0.35">
      <c r="A22" s="184" t="s">
        <v>461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6"/>
    </row>
    <row r="23" spans="1:12" ht="15.75" x14ac:dyDescent="0.3">
      <c r="A23" s="2"/>
      <c r="B23" s="4"/>
      <c r="C23" s="4"/>
      <c r="D23" s="3"/>
      <c r="E23" s="187" t="s">
        <v>469</v>
      </c>
      <c r="F23" s="188"/>
      <c r="G23" s="188"/>
      <c r="H23" s="188"/>
      <c r="I23" s="189"/>
      <c r="J23" s="190" t="s">
        <v>506</v>
      </c>
      <c r="K23" s="192" t="s">
        <v>477</v>
      </c>
      <c r="L23" s="16"/>
    </row>
    <row r="24" spans="1:12" ht="15.75" customHeight="1" thickBot="1" x14ac:dyDescent="0.35">
      <c r="A24" s="5" t="s">
        <v>0</v>
      </c>
      <c r="B24" s="68" t="s">
        <v>1</v>
      </c>
      <c r="C24" s="68" t="s">
        <v>2</v>
      </c>
      <c r="D24" s="6" t="s">
        <v>468</v>
      </c>
      <c r="E24" s="60">
        <v>2018</v>
      </c>
      <c r="F24" s="6" t="s">
        <v>456</v>
      </c>
      <c r="G24" s="6" t="s">
        <v>457</v>
      </c>
      <c r="H24" s="6" t="s">
        <v>458</v>
      </c>
      <c r="I24" s="8" t="s">
        <v>459</v>
      </c>
      <c r="J24" s="191"/>
      <c r="K24" s="193"/>
      <c r="L24" s="17" t="s">
        <v>466</v>
      </c>
    </row>
    <row r="25" spans="1:12" ht="30" x14ac:dyDescent="0.3">
      <c r="A25" s="207" t="s">
        <v>81</v>
      </c>
      <c r="B25" s="87" t="s">
        <v>82</v>
      </c>
      <c r="C25" s="218" t="s">
        <v>13</v>
      </c>
      <c r="D25" s="88">
        <v>196.23</v>
      </c>
      <c r="E25" s="89">
        <v>0.47</v>
      </c>
      <c r="F25" s="218">
        <v>17.059999999999999</v>
      </c>
      <c r="G25" s="218">
        <v>5.8688302749753563</v>
      </c>
      <c r="H25" s="218">
        <v>8.4934084813934376</v>
      </c>
      <c r="I25" s="218"/>
      <c r="J25" s="89">
        <v>6.76</v>
      </c>
      <c r="K25" s="88">
        <v>128.95743999999999</v>
      </c>
      <c r="L25" s="208" t="s">
        <v>516</v>
      </c>
    </row>
    <row r="26" spans="1:12" ht="15.75" x14ac:dyDescent="0.3">
      <c r="A26" s="44" t="s">
        <v>348</v>
      </c>
      <c r="B26" s="45" t="s">
        <v>349</v>
      </c>
      <c r="C26" s="45" t="s">
        <v>76</v>
      </c>
      <c r="D26" s="46">
        <v>219.41</v>
      </c>
      <c r="E26" s="47">
        <v>0.34</v>
      </c>
      <c r="F26" s="48">
        <v>10.9</v>
      </c>
      <c r="G26" s="49">
        <v>5.228527204535971</v>
      </c>
      <c r="H26" s="49">
        <v>7.2467736428575291</v>
      </c>
      <c r="I26" s="50"/>
      <c r="J26" s="48">
        <v>6.91</v>
      </c>
      <c r="K26" s="46">
        <v>100.54217999999999</v>
      </c>
      <c r="L26" s="51" t="s">
        <v>586</v>
      </c>
    </row>
    <row r="27" spans="1:12" ht="15.75" x14ac:dyDescent="0.3">
      <c r="A27" s="10" t="s">
        <v>350</v>
      </c>
      <c r="B27" s="11" t="s">
        <v>351</v>
      </c>
      <c r="C27" s="11" t="s">
        <v>76</v>
      </c>
      <c r="D27" s="18">
        <v>219.44468900000001</v>
      </c>
      <c r="E27" s="21">
        <v>0.22</v>
      </c>
      <c r="F27" s="22">
        <v>10.8</v>
      </c>
      <c r="G27" s="23">
        <v>5.135124597306584</v>
      </c>
      <c r="H27" s="23">
        <v>7.2603763514152542</v>
      </c>
      <c r="I27" s="24"/>
      <c r="J27" s="22">
        <v>6.6</v>
      </c>
      <c r="K27" s="18">
        <v>3.7377399999999996</v>
      </c>
      <c r="L27" s="29" t="s">
        <v>586</v>
      </c>
    </row>
    <row r="28" spans="1:12" ht="45" x14ac:dyDescent="0.3">
      <c r="A28" s="44" t="s">
        <v>377</v>
      </c>
      <c r="B28" s="45" t="s">
        <v>592</v>
      </c>
      <c r="C28" s="45" t="s">
        <v>13</v>
      </c>
      <c r="D28" s="46">
        <v>155.29</v>
      </c>
      <c r="E28" s="47">
        <v>-0.05</v>
      </c>
      <c r="F28" s="48">
        <v>11.81</v>
      </c>
      <c r="G28" s="49">
        <v>5.6303727295183847</v>
      </c>
      <c r="H28" s="49"/>
      <c r="I28" s="50"/>
      <c r="J28" s="48">
        <v>8.14</v>
      </c>
      <c r="K28" s="46">
        <v>281.72677000000004</v>
      </c>
      <c r="L28" s="51" t="s">
        <v>510</v>
      </c>
    </row>
    <row r="29" spans="1:12" ht="30" x14ac:dyDescent="0.3">
      <c r="A29" s="10" t="s">
        <v>20</v>
      </c>
      <c r="B29" s="11" t="s">
        <v>21</v>
      </c>
      <c r="C29" s="11" t="s">
        <v>13</v>
      </c>
      <c r="D29" s="18">
        <v>116.68</v>
      </c>
      <c r="E29" s="21">
        <v>-0.11</v>
      </c>
      <c r="F29" s="22">
        <v>10.89</v>
      </c>
      <c r="G29" s="23">
        <v>5.2104622209699247</v>
      </c>
      <c r="H29" s="23"/>
      <c r="I29" s="24"/>
      <c r="J29" s="22">
        <v>8.7899999999999991</v>
      </c>
      <c r="K29" s="18">
        <v>7.2224799999999991</v>
      </c>
      <c r="L29" s="29" t="s">
        <v>467</v>
      </c>
    </row>
    <row r="30" spans="1:12" ht="30" x14ac:dyDescent="0.3">
      <c r="A30" s="44" t="s">
        <v>79</v>
      </c>
      <c r="B30" s="45" t="s">
        <v>80</v>
      </c>
      <c r="C30" s="45" t="s">
        <v>13</v>
      </c>
      <c r="D30" s="46">
        <v>181.92</v>
      </c>
      <c r="E30" s="47">
        <v>-0.22</v>
      </c>
      <c r="F30" s="48">
        <v>16.13</v>
      </c>
      <c r="G30" s="49">
        <v>5.0113366444413554</v>
      </c>
      <c r="H30" s="49">
        <v>7.6116487342549943</v>
      </c>
      <c r="I30" s="50">
        <v>10.702777510029527</v>
      </c>
      <c r="J30" s="48">
        <v>6.74</v>
      </c>
      <c r="K30" s="46">
        <v>76.133070000000004</v>
      </c>
      <c r="L30" s="51" t="s">
        <v>516</v>
      </c>
    </row>
    <row r="31" spans="1:12" ht="45" x14ac:dyDescent="0.3">
      <c r="A31" s="10" t="s">
        <v>376</v>
      </c>
      <c r="B31" s="11" t="s">
        <v>593</v>
      </c>
      <c r="C31" s="11" t="s">
        <v>13</v>
      </c>
      <c r="D31" s="18">
        <v>72.37</v>
      </c>
      <c r="E31" s="21">
        <v>-0.37</v>
      </c>
      <c r="F31" s="22">
        <v>11.39</v>
      </c>
      <c r="G31" s="23">
        <v>5.228527204535971</v>
      </c>
      <c r="H31" s="23"/>
      <c r="I31" s="24"/>
      <c r="J31" s="22">
        <v>8.14</v>
      </c>
      <c r="K31" s="18">
        <v>281.72677000000004</v>
      </c>
      <c r="L31" s="29" t="s">
        <v>510</v>
      </c>
    </row>
    <row r="32" spans="1:12" ht="30" x14ac:dyDescent="0.3">
      <c r="A32" s="44" t="s">
        <v>16</v>
      </c>
      <c r="B32" s="45" t="s">
        <v>17</v>
      </c>
      <c r="C32" s="45" t="s">
        <v>13</v>
      </c>
      <c r="D32" s="46">
        <v>24.409103000000002</v>
      </c>
      <c r="E32" s="47">
        <v>-0.5</v>
      </c>
      <c r="F32" s="48">
        <v>9.86</v>
      </c>
      <c r="G32" s="49">
        <v>3.50566687759577</v>
      </c>
      <c r="H32" s="49">
        <v>8.2104540500537624</v>
      </c>
      <c r="I32" s="50">
        <v>10.043424758486164</v>
      </c>
      <c r="J32" s="48">
        <v>9.07</v>
      </c>
      <c r="K32" s="46">
        <v>4.6977500000000001</v>
      </c>
      <c r="L32" s="51" t="s">
        <v>467</v>
      </c>
    </row>
    <row r="33" spans="1:12" ht="30" x14ac:dyDescent="0.3">
      <c r="A33" s="10" t="s">
        <v>14</v>
      </c>
      <c r="B33" s="11" t="s">
        <v>15</v>
      </c>
      <c r="C33" s="11" t="s">
        <v>13</v>
      </c>
      <c r="D33" s="18">
        <v>25.04</v>
      </c>
      <c r="E33" s="21">
        <v>-0.71</v>
      </c>
      <c r="F33" s="22">
        <v>9.73</v>
      </c>
      <c r="G33" s="23">
        <v>3.6765096244074869</v>
      </c>
      <c r="H33" s="23">
        <v>8.2192045754495346</v>
      </c>
      <c r="I33" s="24">
        <v>10.073392167665007</v>
      </c>
      <c r="J33" s="22">
        <v>8.84</v>
      </c>
      <c r="K33" s="18">
        <v>75.420500000000004</v>
      </c>
      <c r="L33" s="29" t="s">
        <v>467</v>
      </c>
    </row>
    <row r="34" spans="1:12" ht="30" x14ac:dyDescent="0.3">
      <c r="A34" s="44" t="s">
        <v>332</v>
      </c>
      <c r="B34" s="45" t="s">
        <v>333</v>
      </c>
      <c r="C34" s="45" t="s">
        <v>334</v>
      </c>
      <c r="D34" s="46">
        <v>241.06</v>
      </c>
      <c r="E34" s="47">
        <v>-0.82</v>
      </c>
      <c r="F34" s="48">
        <v>11.27</v>
      </c>
      <c r="G34" s="49">
        <v>5.4688032464294434</v>
      </c>
      <c r="H34" s="49">
        <v>10.204009305596617</v>
      </c>
      <c r="I34" s="50"/>
      <c r="J34" s="48">
        <v>8.17</v>
      </c>
      <c r="K34" s="46">
        <v>940.09474999999998</v>
      </c>
      <c r="L34" s="51" t="s">
        <v>586</v>
      </c>
    </row>
    <row r="35" spans="1:12" ht="30" x14ac:dyDescent="0.3">
      <c r="A35" s="69" t="s">
        <v>335</v>
      </c>
      <c r="B35" s="31" t="s">
        <v>336</v>
      </c>
      <c r="C35" s="31" t="s">
        <v>334</v>
      </c>
      <c r="D35" s="32">
        <v>241.11238</v>
      </c>
      <c r="E35" s="70">
        <v>-0.93</v>
      </c>
      <c r="F35" s="33">
        <v>11.17</v>
      </c>
      <c r="G35" s="34">
        <v>5.3758262922044553</v>
      </c>
      <c r="H35" s="34">
        <v>10.217565368409876</v>
      </c>
      <c r="I35" s="71"/>
      <c r="J35" s="33">
        <v>7.46</v>
      </c>
      <c r="K35" s="32">
        <v>147.89637999999999</v>
      </c>
      <c r="L35" s="72" t="s">
        <v>586</v>
      </c>
    </row>
    <row r="36" spans="1:12" ht="30" x14ac:dyDescent="0.3">
      <c r="A36" s="44" t="s">
        <v>18</v>
      </c>
      <c r="B36" s="45" t="s">
        <v>19</v>
      </c>
      <c r="C36" s="45" t="s">
        <v>13</v>
      </c>
      <c r="D36" s="46">
        <v>15.08</v>
      </c>
      <c r="E36" s="47">
        <v>-1.37</v>
      </c>
      <c r="F36" s="48">
        <v>9.2100000000000009</v>
      </c>
      <c r="G36" s="49">
        <v>3.6299719982498813</v>
      </c>
      <c r="H36" s="49">
        <v>7.9642822039515337</v>
      </c>
      <c r="I36" s="50">
        <v>9.6905822679192113</v>
      </c>
      <c r="J36" s="48">
        <v>8.93</v>
      </c>
      <c r="K36" s="46">
        <v>5.7268999999999997</v>
      </c>
      <c r="L36" s="51" t="s">
        <v>467</v>
      </c>
    </row>
    <row r="37" spans="1:12" ht="15.75" x14ac:dyDescent="0.3">
      <c r="A37" s="69" t="s">
        <v>354</v>
      </c>
      <c r="B37" s="31" t="s">
        <v>355</v>
      </c>
      <c r="C37" s="31" t="s">
        <v>319</v>
      </c>
      <c r="D37" s="32">
        <v>130.54</v>
      </c>
      <c r="E37" s="70">
        <v>-3.16</v>
      </c>
      <c r="F37" s="33">
        <v>13.68</v>
      </c>
      <c r="G37" s="34">
        <v>11.818263940154839</v>
      </c>
      <c r="H37" s="34"/>
      <c r="I37" s="71"/>
      <c r="J37" s="33">
        <v>14.42</v>
      </c>
      <c r="K37" s="32">
        <v>331.31959000000001</v>
      </c>
      <c r="L37" s="72" t="s">
        <v>586</v>
      </c>
    </row>
    <row r="38" spans="1:12" ht="15.75" x14ac:dyDescent="0.3">
      <c r="A38" s="44" t="s">
        <v>352</v>
      </c>
      <c r="B38" s="45" t="s">
        <v>353</v>
      </c>
      <c r="C38" s="45" t="s">
        <v>319</v>
      </c>
      <c r="D38" s="46">
        <v>130.55000000000001</v>
      </c>
      <c r="E38" s="47">
        <v>-3.17</v>
      </c>
      <c r="F38" s="48">
        <v>13.68</v>
      </c>
      <c r="G38" s="49">
        <v>11.82092983429901</v>
      </c>
      <c r="H38" s="49"/>
      <c r="I38" s="50"/>
      <c r="J38" s="48">
        <v>14.41</v>
      </c>
      <c r="K38" s="46">
        <v>37.824480000000001</v>
      </c>
      <c r="L38" s="51" t="s">
        <v>586</v>
      </c>
    </row>
    <row r="39" spans="1:12" ht="16.5" thickBot="1" x14ac:dyDescent="0.35">
      <c r="A39" s="175" t="s">
        <v>356</v>
      </c>
      <c r="B39" s="74" t="s">
        <v>357</v>
      </c>
      <c r="C39" s="74" t="s">
        <v>319</v>
      </c>
      <c r="D39" s="75">
        <v>130.550918</v>
      </c>
      <c r="E39" s="76">
        <v>-3.27</v>
      </c>
      <c r="F39" s="77">
        <v>13.57</v>
      </c>
      <c r="G39" s="78">
        <v>11.716865625868579</v>
      </c>
      <c r="H39" s="78"/>
      <c r="I39" s="78"/>
      <c r="J39" s="76">
        <v>13.18</v>
      </c>
      <c r="K39" s="75">
        <v>184.16614999999999</v>
      </c>
      <c r="L39" s="80" t="s">
        <v>586</v>
      </c>
    </row>
    <row r="40" spans="1:12" ht="37.5" customHeight="1" thickBot="1" x14ac:dyDescent="0.3">
      <c r="L40" s="64">
        <v>43373</v>
      </c>
    </row>
    <row r="41" spans="1:12" ht="18" thickBot="1" x14ac:dyDescent="0.35">
      <c r="A41" s="184" t="s">
        <v>461</v>
      </c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6"/>
    </row>
    <row r="42" spans="1:12" ht="15.75" customHeight="1" x14ac:dyDescent="0.3">
      <c r="A42" s="2"/>
      <c r="B42" s="4"/>
      <c r="C42" s="4"/>
      <c r="D42" s="3"/>
      <c r="E42" s="187" t="s">
        <v>469</v>
      </c>
      <c r="F42" s="188"/>
      <c r="G42" s="188"/>
      <c r="H42" s="188"/>
      <c r="I42" s="189"/>
      <c r="J42" s="190" t="s">
        <v>506</v>
      </c>
      <c r="K42" s="192" t="s">
        <v>477</v>
      </c>
      <c r="L42" s="16"/>
    </row>
    <row r="43" spans="1:12" ht="16.5" thickBot="1" x14ac:dyDescent="0.35">
      <c r="A43" s="5" t="s">
        <v>0</v>
      </c>
      <c r="B43" s="96" t="s">
        <v>1</v>
      </c>
      <c r="C43" s="96" t="s">
        <v>2</v>
      </c>
      <c r="D43" s="6" t="s">
        <v>468</v>
      </c>
      <c r="E43" s="60">
        <v>2018</v>
      </c>
      <c r="F43" s="6" t="s">
        <v>456</v>
      </c>
      <c r="G43" s="6" t="s">
        <v>457</v>
      </c>
      <c r="H43" s="6" t="s">
        <v>458</v>
      </c>
      <c r="I43" s="8" t="s">
        <v>459</v>
      </c>
      <c r="J43" s="191"/>
      <c r="K43" s="193"/>
      <c r="L43" s="17" t="s">
        <v>466</v>
      </c>
    </row>
    <row r="44" spans="1:12" ht="30" x14ac:dyDescent="0.3">
      <c r="A44" s="36" t="s">
        <v>385</v>
      </c>
      <c r="B44" s="37" t="s">
        <v>386</v>
      </c>
      <c r="C44" s="37" t="s">
        <v>184</v>
      </c>
      <c r="D44" s="38">
        <v>199.26</v>
      </c>
      <c r="E44" s="39">
        <v>-3.52</v>
      </c>
      <c r="F44" s="40">
        <v>6.12</v>
      </c>
      <c r="G44" s="41">
        <v>3.1810683779329718</v>
      </c>
      <c r="H44" s="41">
        <v>6.0834253111628822</v>
      </c>
      <c r="I44" s="42"/>
      <c r="J44" s="40">
        <v>7.56</v>
      </c>
      <c r="K44" s="38">
        <v>658.8818</v>
      </c>
      <c r="L44" s="43" t="s">
        <v>510</v>
      </c>
    </row>
    <row r="45" spans="1:12" ht="30" x14ac:dyDescent="0.3">
      <c r="A45" s="10" t="s">
        <v>383</v>
      </c>
      <c r="B45" s="11" t="s">
        <v>384</v>
      </c>
      <c r="C45" s="11" t="s">
        <v>184</v>
      </c>
      <c r="D45" s="18">
        <v>142.16</v>
      </c>
      <c r="E45" s="21">
        <v>-3.54</v>
      </c>
      <c r="F45" s="22">
        <v>6.11</v>
      </c>
      <c r="G45" s="23">
        <v>3.171674617103748</v>
      </c>
      <c r="H45" s="23">
        <v>6.0676285082418735</v>
      </c>
      <c r="I45" s="24"/>
      <c r="J45" s="22">
        <v>7.56</v>
      </c>
      <c r="K45" s="18">
        <v>658.8818</v>
      </c>
      <c r="L45" s="29" t="s">
        <v>510</v>
      </c>
    </row>
    <row r="46" spans="1:12" ht="30" x14ac:dyDescent="0.3">
      <c r="A46" s="44" t="s">
        <v>381</v>
      </c>
      <c r="B46" s="45" t="s">
        <v>382</v>
      </c>
      <c r="C46" s="45" t="s">
        <v>184</v>
      </c>
      <c r="D46" s="46">
        <v>52.24</v>
      </c>
      <c r="E46" s="47">
        <v>-4.04</v>
      </c>
      <c r="F46" s="48">
        <v>5.46</v>
      </c>
      <c r="G46" s="49">
        <v>2.5351852237620376</v>
      </c>
      <c r="H46" s="49">
        <v>5.4165632577850342</v>
      </c>
      <c r="I46" s="50">
        <v>9.3706144045329509</v>
      </c>
      <c r="J46" s="48">
        <v>7.56</v>
      </c>
      <c r="K46" s="46">
        <v>658.8818</v>
      </c>
      <c r="L46" s="51" t="s">
        <v>510</v>
      </c>
    </row>
    <row r="47" spans="1:12" ht="15.75" x14ac:dyDescent="0.3">
      <c r="A47" s="10" t="s">
        <v>34</v>
      </c>
      <c r="B47" s="11" t="s">
        <v>35</v>
      </c>
      <c r="C47" s="11" t="s">
        <v>13</v>
      </c>
      <c r="D47" s="18">
        <v>16.35642</v>
      </c>
      <c r="E47" s="21">
        <v>-4.8</v>
      </c>
      <c r="F47" s="22">
        <v>6.52</v>
      </c>
      <c r="G47" s="23">
        <v>1.4715718714751302</v>
      </c>
      <c r="H47" s="23">
        <v>6.3067310190787707</v>
      </c>
      <c r="I47" s="24">
        <v>7.5513615716027438</v>
      </c>
      <c r="J47" s="22">
        <v>7.38</v>
      </c>
      <c r="K47" s="18">
        <v>54.933309999999999</v>
      </c>
      <c r="L47" s="29" t="s">
        <v>594</v>
      </c>
    </row>
    <row r="48" spans="1:12" ht="15.75" x14ac:dyDescent="0.3">
      <c r="A48" s="44" t="s">
        <v>366</v>
      </c>
      <c r="B48" s="45" t="s">
        <v>367</v>
      </c>
      <c r="C48" s="45" t="s">
        <v>24</v>
      </c>
      <c r="D48" s="46">
        <v>323.68</v>
      </c>
      <c r="E48" s="47">
        <v>-5.48</v>
      </c>
      <c r="F48" s="48">
        <v>4.3099999999999996</v>
      </c>
      <c r="G48" s="49">
        <v>4.7811010343286275</v>
      </c>
      <c r="H48" s="49">
        <v>9.1141859908989495</v>
      </c>
      <c r="I48" s="50">
        <v>11.210002260111507</v>
      </c>
      <c r="J48" s="48">
        <v>8.6</v>
      </c>
      <c r="K48" s="46">
        <v>641.38430000000005</v>
      </c>
      <c r="L48" s="51" t="s">
        <v>586</v>
      </c>
    </row>
    <row r="49" spans="1:12" ht="15.75" x14ac:dyDescent="0.3">
      <c r="A49" s="10" t="s">
        <v>368</v>
      </c>
      <c r="B49" s="11" t="s">
        <v>369</v>
      </c>
      <c r="C49" s="11" t="s">
        <v>24</v>
      </c>
      <c r="D49" s="18">
        <v>323.76768299999998</v>
      </c>
      <c r="E49" s="21">
        <v>-5.57</v>
      </c>
      <c r="F49" s="22">
        <v>4.22</v>
      </c>
      <c r="G49" s="23">
        <v>4.6929807036333093</v>
      </c>
      <c r="H49" s="23">
        <v>9.1282916323749639</v>
      </c>
      <c r="I49" s="24">
        <v>11.159937938507781</v>
      </c>
      <c r="J49" s="22">
        <v>8.09</v>
      </c>
      <c r="K49" s="18">
        <v>94.291889999999995</v>
      </c>
      <c r="L49" s="29" t="s">
        <v>586</v>
      </c>
    </row>
    <row r="50" spans="1:12" ht="30" x14ac:dyDescent="0.3">
      <c r="A50" s="44" t="s">
        <v>193</v>
      </c>
      <c r="B50" s="45" t="s">
        <v>194</v>
      </c>
      <c r="C50" s="45" t="s">
        <v>24</v>
      </c>
      <c r="D50" s="46">
        <v>180.12</v>
      </c>
      <c r="E50" s="47">
        <v>-6.32</v>
      </c>
      <c r="F50" s="48">
        <v>7.21</v>
      </c>
      <c r="G50" s="49">
        <v>6.3837991426091367</v>
      </c>
      <c r="H50" s="49"/>
      <c r="I50" s="50"/>
      <c r="J50" s="48">
        <v>7.68</v>
      </c>
      <c r="K50" s="46">
        <v>208.74086</v>
      </c>
      <c r="L50" s="51" t="s">
        <v>507</v>
      </c>
    </row>
    <row r="51" spans="1:12" ht="30" x14ac:dyDescent="0.3">
      <c r="A51" s="10" t="s">
        <v>197</v>
      </c>
      <c r="B51" s="11" t="s">
        <v>198</v>
      </c>
      <c r="C51" s="11" t="s">
        <v>24</v>
      </c>
      <c r="D51" s="18">
        <v>173.19</v>
      </c>
      <c r="E51" s="21">
        <v>-6.36</v>
      </c>
      <c r="F51" s="22">
        <v>7.16</v>
      </c>
      <c r="G51" s="23">
        <v>6.3278092100016226</v>
      </c>
      <c r="H51" s="23"/>
      <c r="I51" s="24"/>
      <c r="J51" s="22">
        <v>7.67</v>
      </c>
      <c r="K51" s="18">
        <v>305.36015000000003</v>
      </c>
      <c r="L51" s="29" t="s">
        <v>507</v>
      </c>
    </row>
    <row r="52" spans="1:12" ht="30" x14ac:dyDescent="0.3">
      <c r="A52" s="44" t="s">
        <v>191</v>
      </c>
      <c r="B52" s="45" t="s">
        <v>192</v>
      </c>
      <c r="C52" s="45" t="s">
        <v>24</v>
      </c>
      <c r="D52" s="46">
        <v>114.464522</v>
      </c>
      <c r="E52" s="47">
        <v>-6.54</v>
      </c>
      <c r="F52" s="48"/>
      <c r="G52" s="49"/>
      <c r="H52" s="49"/>
      <c r="I52" s="50"/>
      <c r="J52" s="48"/>
      <c r="K52" s="46">
        <v>28.782970000000002</v>
      </c>
      <c r="L52" s="51" t="s">
        <v>507</v>
      </c>
    </row>
    <row r="53" spans="1:12" ht="30" x14ac:dyDescent="0.3">
      <c r="A53" s="10" t="s">
        <v>438</v>
      </c>
      <c r="B53" s="11" t="s">
        <v>439</v>
      </c>
      <c r="C53" s="11" t="s">
        <v>13</v>
      </c>
      <c r="D53" s="18">
        <v>78.262016000000003</v>
      </c>
      <c r="E53" s="21">
        <v>-6.66</v>
      </c>
      <c r="F53" s="22"/>
      <c r="G53" s="23"/>
      <c r="H53" s="23"/>
      <c r="I53" s="24"/>
      <c r="J53" s="22"/>
      <c r="K53" s="18">
        <v>0.48518</v>
      </c>
      <c r="L53" s="29" t="s">
        <v>587</v>
      </c>
    </row>
    <row r="54" spans="1:12" ht="30" x14ac:dyDescent="0.3">
      <c r="A54" s="44" t="s">
        <v>446</v>
      </c>
      <c r="B54" s="45" t="s">
        <v>447</v>
      </c>
      <c r="C54" s="45" t="s">
        <v>13</v>
      </c>
      <c r="D54" s="46">
        <v>86.943151</v>
      </c>
      <c r="E54" s="47">
        <v>-6.68</v>
      </c>
      <c r="F54" s="48">
        <v>2.92</v>
      </c>
      <c r="G54" s="49">
        <v>-3.1089898122391046</v>
      </c>
      <c r="H54" s="49"/>
      <c r="I54" s="50"/>
      <c r="J54" s="48">
        <v>7.55</v>
      </c>
      <c r="K54" s="46">
        <v>1.81772</v>
      </c>
      <c r="L54" s="51" t="s">
        <v>587</v>
      </c>
    </row>
    <row r="55" spans="1:12" ht="30" x14ac:dyDescent="0.3">
      <c r="A55" s="10" t="s">
        <v>163</v>
      </c>
      <c r="B55" s="11" t="s">
        <v>164</v>
      </c>
      <c r="C55" s="11" t="s">
        <v>24</v>
      </c>
      <c r="D55" s="18">
        <v>17.5</v>
      </c>
      <c r="E55" s="21">
        <v>-6.72</v>
      </c>
      <c r="F55" s="22">
        <v>3.05</v>
      </c>
      <c r="G55" s="23">
        <v>9.468510506300154</v>
      </c>
      <c r="H55" s="23">
        <v>10.422801081294498</v>
      </c>
      <c r="I55" s="24">
        <v>10.686748145807323</v>
      </c>
      <c r="J55" s="22">
        <v>9.08</v>
      </c>
      <c r="K55" s="18">
        <v>342.57842999999997</v>
      </c>
      <c r="L55" s="29" t="s">
        <v>565</v>
      </c>
    </row>
    <row r="56" spans="1:12" ht="30" x14ac:dyDescent="0.3">
      <c r="A56" s="44" t="s">
        <v>161</v>
      </c>
      <c r="B56" s="45" t="s">
        <v>162</v>
      </c>
      <c r="C56" s="45" t="s">
        <v>24</v>
      </c>
      <c r="D56" s="46">
        <v>16.25</v>
      </c>
      <c r="E56" s="47">
        <v>-6.88</v>
      </c>
      <c r="F56" s="48"/>
      <c r="G56" s="49"/>
      <c r="H56" s="49"/>
      <c r="I56" s="50"/>
      <c r="J56" s="48"/>
      <c r="K56" s="46">
        <v>2.5643000000000002</v>
      </c>
      <c r="L56" s="51" t="s">
        <v>565</v>
      </c>
    </row>
    <row r="57" spans="1:12" ht="30" x14ac:dyDescent="0.3">
      <c r="A57" s="10" t="s">
        <v>328</v>
      </c>
      <c r="B57" s="11" t="s">
        <v>329</v>
      </c>
      <c r="C57" s="11" t="s">
        <v>76</v>
      </c>
      <c r="D57" s="18">
        <v>187.64</v>
      </c>
      <c r="E57" s="21">
        <v>-6.9</v>
      </c>
      <c r="F57" s="22">
        <v>5.69</v>
      </c>
      <c r="G57" s="23">
        <v>5.2766701952188244</v>
      </c>
      <c r="H57" s="23">
        <v>9.3781602905035122</v>
      </c>
      <c r="I57" s="24"/>
      <c r="J57" s="22">
        <v>9.5299999999999994</v>
      </c>
      <c r="K57" s="18">
        <v>21.305589999999999</v>
      </c>
      <c r="L57" s="29" t="s">
        <v>586</v>
      </c>
    </row>
    <row r="58" spans="1:12" ht="30.75" thickBot="1" x14ac:dyDescent="0.35">
      <c r="A58" s="52" t="s">
        <v>203</v>
      </c>
      <c r="B58" s="53" t="s">
        <v>204</v>
      </c>
      <c r="C58" s="53" t="s">
        <v>24</v>
      </c>
      <c r="D58" s="54">
        <v>184.16</v>
      </c>
      <c r="E58" s="55">
        <v>-6.91</v>
      </c>
      <c r="F58" s="56">
        <v>5.4</v>
      </c>
      <c r="G58" s="57">
        <v>5.5616165597367262</v>
      </c>
      <c r="H58" s="57">
        <v>8.2556346667100442</v>
      </c>
      <c r="I58" s="57"/>
      <c r="J58" s="55">
        <v>7.81</v>
      </c>
      <c r="K58" s="54">
        <v>199.61644000000001</v>
      </c>
      <c r="L58" s="59" t="s">
        <v>507</v>
      </c>
    </row>
    <row r="59" spans="1:12" ht="42.75" customHeight="1" thickBot="1" x14ac:dyDescent="0.3">
      <c r="L59" s="64">
        <v>43373</v>
      </c>
    </row>
    <row r="60" spans="1:12" ht="18" thickBot="1" x14ac:dyDescent="0.35">
      <c r="A60" s="184" t="s">
        <v>461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6"/>
    </row>
    <row r="61" spans="1:12" ht="15.75" customHeight="1" x14ac:dyDescent="0.3">
      <c r="A61" s="2"/>
      <c r="B61" s="4"/>
      <c r="C61" s="4"/>
      <c r="D61" s="3"/>
      <c r="E61" s="187" t="s">
        <v>469</v>
      </c>
      <c r="F61" s="188"/>
      <c r="G61" s="188"/>
      <c r="H61" s="188"/>
      <c r="I61" s="189"/>
      <c r="J61" s="190" t="s">
        <v>506</v>
      </c>
      <c r="K61" s="192" t="s">
        <v>477</v>
      </c>
      <c r="L61" s="16"/>
    </row>
    <row r="62" spans="1:12" ht="16.5" thickBot="1" x14ac:dyDescent="0.35">
      <c r="A62" s="5" t="s">
        <v>0</v>
      </c>
      <c r="B62" s="96" t="s">
        <v>1</v>
      </c>
      <c r="C62" s="96" t="s">
        <v>2</v>
      </c>
      <c r="D62" s="6" t="s">
        <v>468</v>
      </c>
      <c r="E62" s="60">
        <v>2018</v>
      </c>
      <c r="F62" s="6" t="s">
        <v>456</v>
      </c>
      <c r="G62" s="6" t="s">
        <v>457</v>
      </c>
      <c r="H62" s="6" t="s">
        <v>458</v>
      </c>
      <c r="I62" s="8" t="s">
        <v>459</v>
      </c>
      <c r="J62" s="191"/>
      <c r="K62" s="193"/>
      <c r="L62" s="17" t="s">
        <v>466</v>
      </c>
    </row>
    <row r="63" spans="1:12" ht="30" x14ac:dyDescent="0.3">
      <c r="A63" s="207" t="s">
        <v>207</v>
      </c>
      <c r="B63" s="87" t="s">
        <v>208</v>
      </c>
      <c r="C63" s="218" t="s">
        <v>24</v>
      </c>
      <c r="D63" s="88">
        <v>1434.75</v>
      </c>
      <c r="E63" s="89">
        <v>-7</v>
      </c>
      <c r="F63" s="218">
        <v>5.25</v>
      </c>
      <c r="G63" s="218">
        <v>5.3247691945756515</v>
      </c>
      <c r="H63" s="218">
        <v>8.0172224770211251</v>
      </c>
      <c r="I63" s="218"/>
      <c r="J63" s="89">
        <v>7.8</v>
      </c>
      <c r="K63" s="88">
        <v>10.740540000000001</v>
      </c>
      <c r="L63" s="208" t="s">
        <v>507</v>
      </c>
    </row>
    <row r="64" spans="1:12" ht="30" x14ac:dyDescent="0.3">
      <c r="A64" s="44" t="s">
        <v>330</v>
      </c>
      <c r="B64" s="45" t="s">
        <v>331</v>
      </c>
      <c r="C64" s="45" t="s">
        <v>76</v>
      </c>
      <c r="D64" s="46">
        <v>187.69001</v>
      </c>
      <c r="E64" s="47">
        <v>-7</v>
      </c>
      <c r="F64" s="48">
        <v>5.59</v>
      </c>
      <c r="G64" s="49">
        <v>5.1833531081437734</v>
      </c>
      <c r="H64" s="49">
        <v>9.3977163016647722</v>
      </c>
      <c r="I64" s="50"/>
      <c r="J64" s="48">
        <v>8.4600000000000009</v>
      </c>
      <c r="K64" s="46">
        <v>6.4666300000000003</v>
      </c>
      <c r="L64" s="51" t="s">
        <v>586</v>
      </c>
    </row>
    <row r="65" spans="1:12" ht="15.75" x14ac:dyDescent="0.3">
      <c r="A65" s="10" t="s">
        <v>32</v>
      </c>
      <c r="B65" s="11" t="s">
        <v>33</v>
      </c>
      <c r="C65" s="11" t="s">
        <v>13</v>
      </c>
      <c r="D65" s="18">
        <v>94.123699999999999</v>
      </c>
      <c r="E65" s="21">
        <v>-7.01</v>
      </c>
      <c r="F65" s="22">
        <v>0.73</v>
      </c>
      <c r="G65" s="23"/>
      <c r="H65" s="23"/>
      <c r="I65" s="24"/>
      <c r="J65" s="22">
        <v>6.91</v>
      </c>
      <c r="K65" s="18">
        <v>1.9987699999999999</v>
      </c>
      <c r="L65" s="29" t="s">
        <v>595</v>
      </c>
    </row>
    <row r="66" spans="1:12" ht="15.75" x14ac:dyDescent="0.3">
      <c r="A66" s="44" t="s">
        <v>362</v>
      </c>
      <c r="B66" s="45" t="s">
        <v>363</v>
      </c>
      <c r="C66" s="45" t="s">
        <v>76</v>
      </c>
      <c r="D66" s="46">
        <v>155.56</v>
      </c>
      <c r="E66" s="47">
        <v>-7.03</v>
      </c>
      <c r="F66" s="48">
        <v>10.44</v>
      </c>
      <c r="G66" s="49">
        <v>4.7446554310288214</v>
      </c>
      <c r="H66" s="49">
        <v>6.6691257614506227</v>
      </c>
      <c r="I66" s="50"/>
      <c r="J66" s="48">
        <v>9.44</v>
      </c>
      <c r="K66" s="46">
        <v>109.74024</v>
      </c>
      <c r="L66" s="51" t="s">
        <v>586</v>
      </c>
    </row>
    <row r="67" spans="1:12" ht="15.75" x14ac:dyDescent="0.3">
      <c r="A67" s="10" t="s">
        <v>364</v>
      </c>
      <c r="B67" s="11" t="s">
        <v>365</v>
      </c>
      <c r="C67" s="11" t="s">
        <v>76</v>
      </c>
      <c r="D67" s="18">
        <v>155.60144099999999</v>
      </c>
      <c r="E67" s="21">
        <v>-7.13</v>
      </c>
      <c r="F67" s="22">
        <v>10.35</v>
      </c>
      <c r="G67" s="23">
        <v>4.6534302887006662</v>
      </c>
      <c r="H67" s="23">
        <v>6.6861132591760075</v>
      </c>
      <c r="I67" s="24"/>
      <c r="J67" s="22">
        <v>9.0399999999999991</v>
      </c>
      <c r="K67" s="18">
        <v>120.48972999999999</v>
      </c>
      <c r="L67" s="29" t="s">
        <v>586</v>
      </c>
    </row>
    <row r="68" spans="1:12" ht="30" x14ac:dyDescent="0.3">
      <c r="A68" s="44" t="s">
        <v>189</v>
      </c>
      <c r="B68" s="45" t="s">
        <v>190</v>
      </c>
      <c r="C68" s="45" t="s">
        <v>24</v>
      </c>
      <c r="D68" s="46">
        <v>113.53</v>
      </c>
      <c r="E68" s="47">
        <v>-7.19</v>
      </c>
      <c r="F68" s="48">
        <v>6.02</v>
      </c>
      <c r="G68" s="49">
        <v>5.195403327708803</v>
      </c>
      <c r="H68" s="49">
        <v>0</v>
      </c>
      <c r="I68" s="50"/>
      <c r="J68" s="48">
        <v>7.66</v>
      </c>
      <c r="K68" s="46">
        <v>544.71550000000002</v>
      </c>
      <c r="L68" s="51" t="s">
        <v>507</v>
      </c>
    </row>
    <row r="69" spans="1:12" ht="30" x14ac:dyDescent="0.3">
      <c r="A69" s="10" t="s">
        <v>165</v>
      </c>
      <c r="B69" s="11" t="s">
        <v>166</v>
      </c>
      <c r="C69" s="11" t="s">
        <v>24</v>
      </c>
      <c r="D69" s="18">
        <v>16.14</v>
      </c>
      <c r="E69" s="21">
        <v>-7.24</v>
      </c>
      <c r="F69" s="22">
        <v>2.2000000000000002</v>
      </c>
      <c r="G69" s="23">
        <v>8.6614640305079149</v>
      </c>
      <c r="H69" s="23">
        <v>9.6133005314967832</v>
      </c>
      <c r="I69" s="24">
        <v>9.8642049878222338</v>
      </c>
      <c r="J69" s="22">
        <v>9.07</v>
      </c>
      <c r="K69" s="18">
        <v>269.84447999999998</v>
      </c>
      <c r="L69" s="29" t="s">
        <v>565</v>
      </c>
    </row>
    <row r="70" spans="1:12" ht="30" x14ac:dyDescent="0.3">
      <c r="A70" s="44" t="s">
        <v>440</v>
      </c>
      <c r="B70" s="45" t="s">
        <v>441</v>
      </c>
      <c r="C70" s="45" t="s">
        <v>13</v>
      </c>
      <c r="D70" s="46">
        <v>113.390739</v>
      </c>
      <c r="E70" s="47">
        <v>-7.25</v>
      </c>
      <c r="F70" s="48">
        <v>2.13</v>
      </c>
      <c r="G70" s="49">
        <v>-3.8316034327114168</v>
      </c>
      <c r="H70" s="49">
        <v>6.1165680037310599</v>
      </c>
      <c r="I70" s="50"/>
      <c r="J70" s="48">
        <v>7.53</v>
      </c>
      <c r="K70" s="46">
        <v>42.292850000000001</v>
      </c>
      <c r="L70" s="51" t="s">
        <v>587</v>
      </c>
    </row>
    <row r="71" spans="1:12" ht="30" x14ac:dyDescent="0.3">
      <c r="A71" s="10" t="s">
        <v>436</v>
      </c>
      <c r="B71" s="11" t="s">
        <v>437</v>
      </c>
      <c r="C71" s="11" t="s">
        <v>13</v>
      </c>
      <c r="D71" s="18">
        <v>112.564801</v>
      </c>
      <c r="E71" s="21">
        <v>-7.26</v>
      </c>
      <c r="F71" s="22">
        <v>2.14</v>
      </c>
      <c r="G71" s="23">
        <v>-4.0664522383444757</v>
      </c>
      <c r="H71" s="23">
        <v>5.959959881899346</v>
      </c>
      <c r="I71" s="24"/>
      <c r="J71" s="22">
        <v>7.53</v>
      </c>
      <c r="K71" s="18">
        <v>5.77074</v>
      </c>
      <c r="L71" s="29" t="s">
        <v>587</v>
      </c>
    </row>
    <row r="72" spans="1:12" ht="30" x14ac:dyDescent="0.3">
      <c r="A72" s="44" t="s">
        <v>248</v>
      </c>
      <c r="B72" s="45" t="s">
        <v>249</v>
      </c>
      <c r="C72" s="45" t="s">
        <v>245</v>
      </c>
      <c r="D72" s="46">
        <v>102.48</v>
      </c>
      <c r="E72" s="47">
        <v>-7.54</v>
      </c>
      <c r="F72" s="48">
        <v>4.87</v>
      </c>
      <c r="G72" s="49">
        <v>3.2217549233081844</v>
      </c>
      <c r="H72" s="49">
        <v>0</v>
      </c>
      <c r="I72" s="50"/>
      <c r="J72" s="48">
        <v>7.58</v>
      </c>
      <c r="K72" s="46">
        <v>96.22108999999999</v>
      </c>
      <c r="L72" s="51" t="s">
        <v>507</v>
      </c>
    </row>
    <row r="73" spans="1:12" ht="30" x14ac:dyDescent="0.3">
      <c r="A73" s="10" t="s">
        <v>250</v>
      </c>
      <c r="B73" s="11" t="s">
        <v>251</v>
      </c>
      <c r="C73" s="11" t="s">
        <v>245</v>
      </c>
      <c r="D73" s="18">
        <v>102.05</v>
      </c>
      <c r="E73" s="21">
        <v>-7.67</v>
      </c>
      <c r="F73" s="22">
        <v>4.67</v>
      </c>
      <c r="G73" s="23">
        <v>2.9331265413858221</v>
      </c>
      <c r="H73" s="23">
        <v>0</v>
      </c>
      <c r="I73" s="24"/>
      <c r="J73" s="22">
        <v>7.57</v>
      </c>
      <c r="K73" s="18">
        <v>7.20472</v>
      </c>
      <c r="L73" s="29" t="s">
        <v>507</v>
      </c>
    </row>
    <row r="74" spans="1:12" ht="30" x14ac:dyDescent="0.3">
      <c r="A74" s="44" t="s">
        <v>195</v>
      </c>
      <c r="B74" s="45" t="s">
        <v>196</v>
      </c>
      <c r="C74" s="45" t="s">
        <v>24</v>
      </c>
      <c r="D74" s="46">
        <v>112.59</v>
      </c>
      <c r="E74" s="47">
        <v>-7.77</v>
      </c>
      <c r="F74" s="48">
        <v>5.24</v>
      </c>
      <c r="G74" s="49">
        <v>4.8326889460945432</v>
      </c>
      <c r="H74" s="49">
        <v>0</v>
      </c>
      <c r="I74" s="50"/>
      <c r="J74" s="48">
        <v>7.64</v>
      </c>
      <c r="K74" s="46">
        <v>16.563569999999999</v>
      </c>
      <c r="L74" s="51" t="s">
        <v>507</v>
      </c>
    </row>
    <row r="75" spans="1:12" ht="30" x14ac:dyDescent="0.3">
      <c r="A75" s="10" t="s">
        <v>167</v>
      </c>
      <c r="B75" s="11" t="s">
        <v>168</v>
      </c>
      <c r="C75" s="11" t="s">
        <v>24</v>
      </c>
      <c r="D75" s="18">
        <v>14.96</v>
      </c>
      <c r="E75" s="21">
        <v>-7.88</v>
      </c>
      <c r="F75" s="22">
        <v>1.47</v>
      </c>
      <c r="G75" s="23">
        <v>7.8365153390935971</v>
      </c>
      <c r="H75" s="23">
        <v>8.7834405248151661</v>
      </c>
      <c r="I75" s="24">
        <v>9.0681186780377629</v>
      </c>
      <c r="J75" s="22">
        <v>9.06</v>
      </c>
      <c r="K75" s="18">
        <v>45.579970000000003</v>
      </c>
      <c r="L75" s="29" t="s">
        <v>565</v>
      </c>
    </row>
    <row r="76" spans="1:12" ht="30.75" thickBot="1" x14ac:dyDescent="0.35">
      <c r="A76" s="52" t="s">
        <v>219</v>
      </c>
      <c r="B76" s="53" t="s">
        <v>220</v>
      </c>
      <c r="C76" s="53" t="s">
        <v>24</v>
      </c>
      <c r="D76" s="54">
        <v>77.029527999999999</v>
      </c>
      <c r="E76" s="55">
        <v>-7.89</v>
      </c>
      <c r="F76" s="56"/>
      <c r="G76" s="57"/>
      <c r="H76" s="57"/>
      <c r="I76" s="58"/>
      <c r="J76" s="56"/>
      <c r="K76" s="54">
        <v>8.4999999999999995E-4</v>
      </c>
      <c r="L76" s="59" t="s">
        <v>507</v>
      </c>
    </row>
    <row r="77" spans="1:12" x14ac:dyDescent="0.25">
      <c r="A77" s="35"/>
      <c r="B77" s="35"/>
      <c r="C77" s="35"/>
      <c r="D77" s="35"/>
      <c r="E77" s="94"/>
      <c r="F77" s="35"/>
      <c r="G77" s="35"/>
      <c r="H77" s="35"/>
      <c r="I77" s="35"/>
      <c r="J77" s="35"/>
      <c r="K77" s="35"/>
      <c r="L77" s="35"/>
    </row>
    <row r="78" spans="1:12" ht="42.75" customHeight="1" thickBot="1" x14ac:dyDescent="0.3">
      <c r="L78" s="64">
        <v>43373</v>
      </c>
    </row>
    <row r="79" spans="1:12" ht="18" thickBot="1" x14ac:dyDescent="0.35">
      <c r="A79" s="184" t="s">
        <v>461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6"/>
    </row>
    <row r="80" spans="1:12" ht="15.75" customHeight="1" x14ac:dyDescent="0.3">
      <c r="A80" s="2"/>
      <c r="B80" s="4"/>
      <c r="C80" s="4"/>
      <c r="D80" s="3"/>
      <c r="E80" s="187" t="s">
        <v>469</v>
      </c>
      <c r="F80" s="188"/>
      <c r="G80" s="188"/>
      <c r="H80" s="188"/>
      <c r="I80" s="189"/>
      <c r="J80" s="190" t="s">
        <v>506</v>
      </c>
      <c r="K80" s="192" t="s">
        <v>477</v>
      </c>
      <c r="L80" s="16"/>
    </row>
    <row r="81" spans="1:12" ht="16.5" thickBot="1" x14ac:dyDescent="0.35">
      <c r="A81" s="5" t="s">
        <v>0</v>
      </c>
      <c r="B81" s="96" t="s">
        <v>1</v>
      </c>
      <c r="C81" s="96" t="s">
        <v>2</v>
      </c>
      <c r="D81" s="6" t="s">
        <v>468</v>
      </c>
      <c r="E81" s="60">
        <v>2018</v>
      </c>
      <c r="F81" s="6" t="s">
        <v>456</v>
      </c>
      <c r="G81" s="6" t="s">
        <v>457</v>
      </c>
      <c r="H81" s="6" t="s">
        <v>458</v>
      </c>
      <c r="I81" s="8" t="s">
        <v>459</v>
      </c>
      <c r="J81" s="191"/>
      <c r="K81" s="193"/>
      <c r="L81" s="17" t="s">
        <v>466</v>
      </c>
    </row>
    <row r="82" spans="1:12" ht="30" x14ac:dyDescent="0.3">
      <c r="A82" s="36" t="s">
        <v>199</v>
      </c>
      <c r="B82" s="37" t="s">
        <v>200</v>
      </c>
      <c r="C82" s="37" t="s">
        <v>24</v>
      </c>
      <c r="D82" s="38">
        <v>158.85</v>
      </c>
      <c r="E82" s="39">
        <v>-7.97</v>
      </c>
      <c r="F82" s="40">
        <v>3.98</v>
      </c>
      <c r="G82" s="41">
        <v>4.1303838080317901</v>
      </c>
      <c r="H82" s="41">
        <v>6.8062607870819525</v>
      </c>
      <c r="I82" s="42"/>
      <c r="J82" s="40">
        <v>7.78</v>
      </c>
      <c r="K82" s="38">
        <v>194.63517999999999</v>
      </c>
      <c r="L82" s="43" t="s">
        <v>507</v>
      </c>
    </row>
    <row r="83" spans="1:12" ht="30" x14ac:dyDescent="0.3">
      <c r="A83" s="10" t="s">
        <v>215</v>
      </c>
      <c r="B83" s="11" t="s">
        <v>216</v>
      </c>
      <c r="C83" s="11" t="s">
        <v>24</v>
      </c>
      <c r="D83" s="18">
        <v>197.75</v>
      </c>
      <c r="E83" s="21">
        <v>-8.1300000000000008</v>
      </c>
      <c r="F83" s="22">
        <v>6.2</v>
      </c>
      <c r="G83" s="23">
        <v>5.4957658730611758</v>
      </c>
      <c r="H83" s="23">
        <v>7.6548644823845713</v>
      </c>
      <c r="I83" s="24">
        <v>11.347212753418056</v>
      </c>
      <c r="J83" s="22">
        <v>9.84</v>
      </c>
      <c r="K83" s="18">
        <v>213.24592999999999</v>
      </c>
      <c r="L83" s="29" t="s">
        <v>507</v>
      </c>
    </row>
    <row r="84" spans="1:12" ht="30" x14ac:dyDescent="0.3">
      <c r="A84" s="44" t="s">
        <v>223</v>
      </c>
      <c r="B84" s="45" t="s">
        <v>224</v>
      </c>
      <c r="C84" s="45" t="s">
        <v>24</v>
      </c>
      <c r="D84" s="46">
        <v>156.63</v>
      </c>
      <c r="E84" s="47">
        <v>-8.24</v>
      </c>
      <c r="F84" s="48">
        <v>6</v>
      </c>
      <c r="G84" s="49">
        <v>5.2134734823763296</v>
      </c>
      <c r="H84" s="49">
        <v>7.3418480434783939</v>
      </c>
      <c r="I84" s="50"/>
      <c r="J84" s="48">
        <v>9.83</v>
      </c>
      <c r="K84" s="46">
        <v>14.49302</v>
      </c>
      <c r="L84" s="51" t="s">
        <v>507</v>
      </c>
    </row>
    <row r="85" spans="1:12" ht="30" x14ac:dyDescent="0.3">
      <c r="A85" s="10" t="s">
        <v>243</v>
      </c>
      <c r="B85" s="11" t="s">
        <v>244</v>
      </c>
      <c r="C85" s="11" t="s">
        <v>245</v>
      </c>
      <c r="D85" s="18">
        <v>98.42</v>
      </c>
      <c r="E85" s="21">
        <v>-8.43</v>
      </c>
      <c r="F85" s="22">
        <v>3.67</v>
      </c>
      <c r="G85" s="23">
        <v>2.0189635380863935</v>
      </c>
      <c r="H85" s="23"/>
      <c r="I85" s="24"/>
      <c r="J85" s="22">
        <v>7.57</v>
      </c>
      <c r="K85" s="18">
        <v>138.17570000000001</v>
      </c>
      <c r="L85" s="29" t="s">
        <v>507</v>
      </c>
    </row>
    <row r="86" spans="1:12" ht="30" x14ac:dyDescent="0.3">
      <c r="A86" s="44" t="s">
        <v>205</v>
      </c>
      <c r="B86" s="45" t="s">
        <v>206</v>
      </c>
      <c r="C86" s="45" t="s">
        <v>24</v>
      </c>
      <c r="D86" s="46">
        <v>133.81</v>
      </c>
      <c r="E86" s="47">
        <v>-8.5399999999999991</v>
      </c>
      <c r="F86" s="48">
        <v>3.19</v>
      </c>
      <c r="G86" s="49">
        <v>3.3529850472724609</v>
      </c>
      <c r="H86" s="49"/>
      <c r="I86" s="50"/>
      <c r="J86" s="48">
        <v>7.78</v>
      </c>
      <c r="K86" s="46">
        <v>1.17391</v>
      </c>
      <c r="L86" s="51" t="s">
        <v>507</v>
      </c>
    </row>
    <row r="87" spans="1:12" ht="30" x14ac:dyDescent="0.3">
      <c r="A87" s="10" t="s">
        <v>209</v>
      </c>
      <c r="B87" s="11" t="s">
        <v>210</v>
      </c>
      <c r="C87" s="11" t="s">
        <v>24</v>
      </c>
      <c r="D87" s="18">
        <v>177.71</v>
      </c>
      <c r="E87" s="21">
        <v>-9.01</v>
      </c>
      <c r="F87" s="22">
        <v>4.9800000000000004</v>
      </c>
      <c r="G87" s="23">
        <v>4.2777339772585243</v>
      </c>
      <c r="H87" s="23">
        <v>6.4067654658533257</v>
      </c>
      <c r="I87" s="24">
        <v>10.179166584013743</v>
      </c>
      <c r="J87" s="22">
        <v>9.82</v>
      </c>
      <c r="K87" s="18">
        <v>352.8603</v>
      </c>
      <c r="L87" s="29" t="s">
        <v>507</v>
      </c>
    </row>
    <row r="88" spans="1:12" ht="30" x14ac:dyDescent="0.3">
      <c r="A88" s="44" t="s">
        <v>213</v>
      </c>
      <c r="B88" s="45" t="s">
        <v>214</v>
      </c>
      <c r="C88" s="45" t="s">
        <v>24</v>
      </c>
      <c r="D88" s="46">
        <v>177.86662000000001</v>
      </c>
      <c r="E88" s="47">
        <v>-9.0500000000000007</v>
      </c>
      <c r="F88" s="48">
        <v>4.79</v>
      </c>
      <c r="G88" s="49">
        <v>4.2041109828941936</v>
      </c>
      <c r="H88" s="49">
        <v>6.4239210564694949</v>
      </c>
      <c r="I88" s="50"/>
      <c r="J88" s="48">
        <v>8.8800000000000008</v>
      </c>
      <c r="K88" s="46">
        <v>8.24878</v>
      </c>
      <c r="L88" s="51" t="s">
        <v>507</v>
      </c>
    </row>
    <row r="89" spans="1:12" ht="30" x14ac:dyDescent="0.3">
      <c r="A89" s="10" t="s">
        <v>221</v>
      </c>
      <c r="B89" s="11" t="s">
        <v>222</v>
      </c>
      <c r="C89" s="11" t="s">
        <v>24</v>
      </c>
      <c r="D89" s="18">
        <v>165.16</v>
      </c>
      <c r="E89" s="21">
        <v>-9.58</v>
      </c>
      <c r="F89" s="22">
        <v>4.1900000000000004</v>
      </c>
      <c r="G89" s="23">
        <v>3.4963319508787061</v>
      </c>
      <c r="H89" s="23">
        <v>5.6101967014437149</v>
      </c>
      <c r="I89" s="24">
        <v>9.3764184896308009</v>
      </c>
      <c r="J89" s="22">
        <v>9.8000000000000007</v>
      </c>
      <c r="K89" s="18">
        <v>9.5173799999999993</v>
      </c>
      <c r="L89" s="29" t="s">
        <v>507</v>
      </c>
    </row>
    <row r="90" spans="1:12" ht="30" x14ac:dyDescent="0.3">
      <c r="A90" s="44" t="s">
        <v>201</v>
      </c>
      <c r="B90" s="45" t="s">
        <v>202</v>
      </c>
      <c r="C90" s="45" t="s">
        <v>24</v>
      </c>
      <c r="D90" s="46">
        <v>126.64</v>
      </c>
      <c r="E90" s="47">
        <v>-9.66</v>
      </c>
      <c r="F90" s="48">
        <v>2.08</v>
      </c>
      <c r="G90" s="49">
        <v>2.169269115336192</v>
      </c>
      <c r="H90" s="49">
        <v>4.8517991639874802</v>
      </c>
      <c r="I90" s="50"/>
      <c r="J90" s="48">
        <v>7.93</v>
      </c>
      <c r="K90" s="46">
        <v>30.035409999999999</v>
      </c>
      <c r="L90" s="51" t="s">
        <v>507</v>
      </c>
    </row>
    <row r="91" spans="1:12" ht="15.75" x14ac:dyDescent="0.3">
      <c r="A91" s="10" t="s">
        <v>311</v>
      </c>
      <c r="B91" s="11" t="s">
        <v>312</v>
      </c>
      <c r="C91" s="11" t="s">
        <v>24</v>
      </c>
      <c r="D91" s="18">
        <v>74.06</v>
      </c>
      <c r="E91" s="21">
        <v>-10.33</v>
      </c>
      <c r="F91" s="22">
        <v>-0.65</v>
      </c>
      <c r="G91" s="23">
        <v>0.8592622039689024</v>
      </c>
      <c r="H91" s="23">
        <v>3.78967436312041</v>
      </c>
      <c r="I91" s="24"/>
      <c r="J91" s="22">
        <v>11.81</v>
      </c>
      <c r="K91" s="18">
        <v>14.4816</v>
      </c>
      <c r="L91" s="29" t="s">
        <v>586</v>
      </c>
    </row>
    <row r="92" spans="1:12" ht="15.75" x14ac:dyDescent="0.3">
      <c r="A92" s="44" t="s">
        <v>313</v>
      </c>
      <c r="B92" s="45" t="s">
        <v>314</v>
      </c>
      <c r="C92" s="45" t="s">
        <v>24</v>
      </c>
      <c r="D92" s="46">
        <v>75.400000000000006</v>
      </c>
      <c r="E92" s="47">
        <v>-10.33</v>
      </c>
      <c r="F92" s="48">
        <v>-0.59</v>
      </c>
      <c r="G92" s="49">
        <v>0.88219444354264986</v>
      </c>
      <c r="H92" s="49">
        <v>3.9374745381559828</v>
      </c>
      <c r="I92" s="50">
        <v>6.7112172051555286</v>
      </c>
      <c r="J92" s="48">
        <v>11.8</v>
      </c>
      <c r="K92" s="46">
        <v>103.01883000000001</v>
      </c>
      <c r="L92" s="51" t="s">
        <v>586</v>
      </c>
    </row>
    <row r="93" spans="1:12" ht="30" x14ac:dyDescent="0.3">
      <c r="A93" s="10" t="s">
        <v>217</v>
      </c>
      <c r="B93" s="11" t="s">
        <v>218</v>
      </c>
      <c r="C93" s="11" t="s">
        <v>24</v>
      </c>
      <c r="D93" s="18">
        <v>100.338295</v>
      </c>
      <c r="E93" s="21">
        <v>-10.38</v>
      </c>
      <c r="F93" s="22"/>
      <c r="G93" s="23"/>
      <c r="H93" s="23"/>
      <c r="I93" s="24"/>
      <c r="J93" s="22"/>
      <c r="K93" s="18"/>
      <c r="L93" s="29" t="s">
        <v>507</v>
      </c>
    </row>
    <row r="94" spans="1:12" ht="15.75" x14ac:dyDescent="0.3">
      <c r="A94" s="44" t="s">
        <v>315</v>
      </c>
      <c r="B94" s="45" t="s">
        <v>316</v>
      </c>
      <c r="C94" s="45" t="s">
        <v>24</v>
      </c>
      <c r="D94" s="46">
        <v>75.415165999999999</v>
      </c>
      <c r="E94" s="47">
        <v>-10.42</v>
      </c>
      <c r="F94" s="48">
        <v>-0.68</v>
      </c>
      <c r="G94" s="49">
        <v>0.79696492919159034</v>
      </c>
      <c r="H94" s="49">
        <v>3.9494678511775572</v>
      </c>
      <c r="I94" s="50">
        <v>6.6620707825622461</v>
      </c>
      <c r="J94" s="48">
        <v>10.32</v>
      </c>
      <c r="K94" s="46">
        <v>146.81682000000001</v>
      </c>
      <c r="L94" s="51" t="s">
        <v>586</v>
      </c>
    </row>
    <row r="95" spans="1:12" ht="30.75" thickBot="1" x14ac:dyDescent="0.35">
      <c r="A95" s="13" t="s">
        <v>246</v>
      </c>
      <c r="B95" s="14" t="s">
        <v>247</v>
      </c>
      <c r="C95" s="14" t="s">
        <v>245</v>
      </c>
      <c r="D95" s="19">
        <v>92.55</v>
      </c>
      <c r="E95" s="25">
        <v>-10.61</v>
      </c>
      <c r="F95" s="26">
        <v>1.19</v>
      </c>
      <c r="G95" s="27">
        <v>-0.45204032555506979</v>
      </c>
      <c r="H95" s="27"/>
      <c r="I95" s="28"/>
      <c r="J95" s="26">
        <v>7.01</v>
      </c>
      <c r="K95" s="19">
        <v>23.229330000000001</v>
      </c>
      <c r="L95" s="30" t="s">
        <v>507</v>
      </c>
    </row>
    <row r="96" spans="1:12" ht="42.75" customHeight="1" thickBot="1" x14ac:dyDescent="0.3">
      <c r="L96" s="64">
        <v>43373</v>
      </c>
    </row>
    <row r="97" spans="1:12" ht="18" thickBot="1" x14ac:dyDescent="0.35">
      <c r="A97" s="184" t="s">
        <v>461</v>
      </c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6"/>
    </row>
    <row r="98" spans="1:12" ht="15.75" customHeight="1" x14ac:dyDescent="0.3">
      <c r="A98" s="2"/>
      <c r="B98" s="4"/>
      <c r="C98" s="4"/>
      <c r="D98" s="3"/>
      <c r="E98" s="187" t="s">
        <v>469</v>
      </c>
      <c r="F98" s="188"/>
      <c r="G98" s="188"/>
      <c r="H98" s="188"/>
      <c r="I98" s="189"/>
      <c r="J98" s="190" t="s">
        <v>506</v>
      </c>
      <c r="K98" s="192" t="s">
        <v>477</v>
      </c>
      <c r="L98" s="16"/>
    </row>
    <row r="99" spans="1:12" ht="16.5" thickBot="1" x14ac:dyDescent="0.35">
      <c r="A99" s="5" t="s">
        <v>0</v>
      </c>
      <c r="B99" s="96" t="s">
        <v>1</v>
      </c>
      <c r="C99" s="96" t="s">
        <v>2</v>
      </c>
      <c r="D99" s="6" t="s">
        <v>468</v>
      </c>
      <c r="E99" s="60">
        <v>2018</v>
      </c>
      <c r="F99" s="6" t="s">
        <v>456</v>
      </c>
      <c r="G99" s="6" t="s">
        <v>457</v>
      </c>
      <c r="H99" s="6" t="s">
        <v>458</v>
      </c>
      <c r="I99" s="8" t="s">
        <v>459</v>
      </c>
      <c r="J99" s="191"/>
      <c r="K99" s="193"/>
      <c r="L99" s="17" t="s">
        <v>466</v>
      </c>
    </row>
    <row r="100" spans="1:12" ht="30" x14ac:dyDescent="0.3">
      <c r="A100" s="36" t="s">
        <v>211</v>
      </c>
      <c r="B100" s="37" t="s">
        <v>212</v>
      </c>
      <c r="C100" s="37" t="s">
        <v>24</v>
      </c>
      <c r="D100" s="38">
        <v>137.29</v>
      </c>
      <c r="E100" s="39">
        <v>-11.19</v>
      </c>
      <c r="F100" s="40">
        <v>2.4500000000000002</v>
      </c>
      <c r="G100" s="41">
        <v>1.7266808016889179</v>
      </c>
      <c r="H100" s="41">
        <v>3.8860118254084641</v>
      </c>
      <c r="I100" s="42">
        <v>7.3718841042313743</v>
      </c>
      <c r="J100" s="40">
        <v>10.17</v>
      </c>
      <c r="K100" s="38">
        <v>87.697659999999999</v>
      </c>
      <c r="L100" s="43" t="s">
        <v>507</v>
      </c>
    </row>
    <row r="101" spans="1:12" ht="30" x14ac:dyDescent="0.3">
      <c r="A101" s="10" t="s">
        <v>396</v>
      </c>
      <c r="B101" s="11" t="s">
        <v>397</v>
      </c>
      <c r="C101" s="11" t="s">
        <v>13</v>
      </c>
      <c r="D101" s="18">
        <v>89.71</v>
      </c>
      <c r="E101" s="21">
        <v>-12.78</v>
      </c>
      <c r="F101" s="22">
        <v>-1.64</v>
      </c>
      <c r="G101" s="23"/>
      <c r="H101" s="23"/>
      <c r="I101" s="24"/>
      <c r="J101" s="22">
        <v>9.89</v>
      </c>
      <c r="K101" s="18">
        <v>11.74882</v>
      </c>
      <c r="L101" s="29" t="s">
        <v>587</v>
      </c>
    </row>
    <row r="102" spans="1:12" ht="15.75" x14ac:dyDescent="0.3">
      <c r="A102" s="44" t="s">
        <v>392</v>
      </c>
      <c r="B102" s="45" t="s">
        <v>393</v>
      </c>
      <c r="C102" s="45" t="s">
        <v>13</v>
      </c>
      <c r="D102" s="46">
        <v>267.99</v>
      </c>
      <c r="E102" s="47">
        <v>-13.38</v>
      </c>
      <c r="F102" s="48">
        <v>-2.62</v>
      </c>
      <c r="G102" s="49">
        <v>1.6170440746772652</v>
      </c>
      <c r="H102" s="49">
        <v>7.3132102827864864</v>
      </c>
      <c r="I102" s="50"/>
      <c r="J102" s="48">
        <v>9.92</v>
      </c>
      <c r="K102" s="46">
        <v>22.171779999999998</v>
      </c>
      <c r="L102" s="51" t="s">
        <v>587</v>
      </c>
    </row>
    <row r="103" spans="1:12" ht="30" x14ac:dyDescent="0.3">
      <c r="A103" s="10" t="s">
        <v>394</v>
      </c>
      <c r="B103" s="11" t="s">
        <v>395</v>
      </c>
      <c r="C103" s="11" t="s">
        <v>13</v>
      </c>
      <c r="D103" s="18">
        <v>271.26</v>
      </c>
      <c r="E103" s="21">
        <v>-13.38</v>
      </c>
      <c r="F103" s="22">
        <v>-2.4500000000000002</v>
      </c>
      <c r="G103" s="23">
        <v>1.948455310114694</v>
      </c>
      <c r="H103" s="23">
        <v>7.5713508835890453</v>
      </c>
      <c r="I103" s="24"/>
      <c r="J103" s="22">
        <v>9.8800000000000008</v>
      </c>
      <c r="K103" s="18">
        <v>79.925690000000003</v>
      </c>
      <c r="L103" s="29" t="s">
        <v>587</v>
      </c>
    </row>
    <row r="104" spans="1:12" ht="30" x14ac:dyDescent="0.3">
      <c r="A104" s="44" t="s">
        <v>444</v>
      </c>
      <c r="B104" s="45" t="s">
        <v>445</v>
      </c>
      <c r="C104" s="45" t="s">
        <v>13</v>
      </c>
      <c r="D104" s="46">
        <v>92.92</v>
      </c>
      <c r="E104" s="47">
        <v>-13.53</v>
      </c>
      <c r="F104" s="48">
        <v>-0.34</v>
      </c>
      <c r="G104" s="49">
        <v>-3.7775701611072687</v>
      </c>
      <c r="H104" s="49"/>
      <c r="I104" s="50"/>
      <c r="J104" s="48">
        <v>8.86</v>
      </c>
      <c r="K104" s="46">
        <v>1.1129899999999999</v>
      </c>
      <c r="L104" s="51" t="s">
        <v>587</v>
      </c>
    </row>
    <row r="105" spans="1:12" ht="15.75" x14ac:dyDescent="0.3">
      <c r="A105" s="10" t="s">
        <v>448</v>
      </c>
      <c r="B105" s="11" t="s">
        <v>449</v>
      </c>
      <c r="C105" s="11" t="s">
        <v>13</v>
      </c>
      <c r="D105" s="18">
        <v>87.82</v>
      </c>
      <c r="E105" s="21">
        <v>-14.02</v>
      </c>
      <c r="F105" s="22"/>
      <c r="G105" s="23"/>
      <c r="H105" s="23"/>
      <c r="I105" s="24"/>
      <c r="J105" s="22"/>
      <c r="K105" s="18">
        <v>7.2399999999999999E-3</v>
      </c>
      <c r="L105" s="29" t="s">
        <v>587</v>
      </c>
    </row>
    <row r="106" spans="1:12" ht="15.75" x14ac:dyDescent="0.3">
      <c r="A106" s="44" t="s">
        <v>454</v>
      </c>
      <c r="B106" s="45" t="s">
        <v>455</v>
      </c>
      <c r="C106" s="45" t="s">
        <v>13</v>
      </c>
      <c r="D106" s="46">
        <v>123.95</v>
      </c>
      <c r="E106" s="47">
        <v>-14.07</v>
      </c>
      <c r="F106" s="48">
        <v>-2.72</v>
      </c>
      <c r="G106" s="49">
        <v>1.3029494932508934</v>
      </c>
      <c r="H106" s="49">
        <v>3.5629060036940663</v>
      </c>
      <c r="I106" s="50"/>
      <c r="J106" s="48">
        <v>10.95</v>
      </c>
      <c r="K106" s="46">
        <v>4.5240200000000002</v>
      </c>
      <c r="L106" s="51" t="s">
        <v>587</v>
      </c>
    </row>
    <row r="107" spans="1:12" ht="30" x14ac:dyDescent="0.3">
      <c r="A107" s="10" t="s">
        <v>442</v>
      </c>
      <c r="B107" s="11" t="s">
        <v>443</v>
      </c>
      <c r="C107" s="11" t="s">
        <v>13</v>
      </c>
      <c r="D107" s="18">
        <v>119.95</v>
      </c>
      <c r="E107" s="21">
        <v>-14.09</v>
      </c>
      <c r="F107" s="22">
        <v>-1.1200000000000001</v>
      </c>
      <c r="G107" s="23">
        <v>-4.4847935912687209</v>
      </c>
      <c r="H107" s="23">
        <v>0.81268313750537668</v>
      </c>
      <c r="I107" s="24"/>
      <c r="J107" s="22">
        <v>8.86</v>
      </c>
      <c r="K107" s="18">
        <v>11.38072</v>
      </c>
      <c r="L107" s="29" t="s">
        <v>587</v>
      </c>
    </row>
    <row r="108" spans="1:12" ht="15.75" x14ac:dyDescent="0.3">
      <c r="A108" s="44" t="s">
        <v>450</v>
      </c>
      <c r="B108" s="45" t="s">
        <v>451</v>
      </c>
      <c r="C108" s="45" t="s">
        <v>13</v>
      </c>
      <c r="D108" s="46">
        <v>124.92</v>
      </c>
      <c r="E108" s="47">
        <v>-14.65</v>
      </c>
      <c r="F108" s="48">
        <v>-3.52</v>
      </c>
      <c r="G108" s="49">
        <v>0.47441243591781479</v>
      </c>
      <c r="H108" s="49">
        <v>2.712770366103201</v>
      </c>
      <c r="I108" s="50">
        <v>4.3225550365872056</v>
      </c>
      <c r="J108" s="48">
        <v>10.94</v>
      </c>
      <c r="K108" s="46">
        <v>77.498419999999996</v>
      </c>
      <c r="L108" s="51" t="s">
        <v>587</v>
      </c>
    </row>
    <row r="109" spans="1:12" ht="15.75" x14ac:dyDescent="0.3">
      <c r="A109" s="10" t="s">
        <v>452</v>
      </c>
      <c r="B109" s="11" t="s">
        <v>453</v>
      </c>
      <c r="C109" s="11" t="s">
        <v>13</v>
      </c>
      <c r="D109" s="18">
        <v>112.2</v>
      </c>
      <c r="E109" s="21">
        <v>-15.08</v>
      </c>
      <c r="F109" s="22">
        <v>-4.09</v>
      </c>
      <c r="G109" s="23">
        <v>-0.12348575789064009</v>
      </c>
      <c r="H109" s="23">
        <v>2.0999339919194115</v>
      </c>
      <c r="I109" s="24">
        <v>3.6985940799568073</v>
      </c>
      <c r="J109" s="22">
        <v>10.92</v>
      </c>
      <c r="K109" s="18">
        <v>3.4011199999999997</v>
      </c>
      <c r="L109" s="29" t="s">
        <v>587</v>
      </c>
    </row>
    <row r="110" spans="1:12" ht="30" x14ac:dyDescent="0.3">
      <c r="A110" s="44" t="s">
        <v>414</v>
      </c>
      <c r="B110" s="45" t="s">
        <v>415</v>
      </c>
      <c r="C110" s="45" t="s">
        <v>13</v>
      </c>
      <c r="D110" s="46">
        <v>74.448642000000007</v>
      </c>
      <c r="E110" s="47">
        <v>-15.17</v>
      </c>
      <c r="F110" s="48"/>
      <c r="G110" s="49"/>
      <c r="H110" s="49"/>
      <c r="I110" s="50"/>
      <c r="J110" s="48"/>
      <c r="K110" s="46">
        <v>4.7974199999999998</v>
      </c>
      <c r="L110" s="51" t="s">
        <v>587</v>
      </c>
    </row>
    <row r="111" spans="1:12" ht="30" x14ac:dyDescent="0.3">
      <c r="A111" s="10" t="s">
        <v>408</v>
      </c>
      <c r="B111" s="11" t="s">
        <v>409</v>
      </c>
      <c r="C111" s="11" t="s">
        <v>13</v>
      </c>
      <c r="D111" s="18">
        <v>264.73069199999998</v>
      </c>
      <c r="E111" s="21">
        <v>-15.76</v>
      </c>
      <c r="F111" s="22">
        <v>-0.41</v>
      </c>
      <c r="G111" s="23">
        <v>6.995836446719661</v>
      </c>
      <c r="H111" s="23">
        <v>11.468235616007449</v>
      </c>
      <c r="I111" s="24"/>
      <c r="J111" s="22">
        <v>10.02</v>
      </c>
      <c r="K111" s="18">
        <v>6.8292900000000003</v>
      </c>
      <c r="L111" s="29" t="s">
        <v>587</v>
      </c>
    </row>
    <row r="112" spans="1:12" ht="30" x14ac:dyDescent="0.3">
      <c r="A112" s="44" t="s">
        <v>410</v>
      </c>
      <c r="B112" s="45" t="s">
        <v>411</v>
      </c>
      <c r="C112" s="45" t="s">
        <v>13</v>
      </c>
      <c r="D112" s="46">
        <v>273.06036399999999</v>
      </c>
      <c r="E112" s="47">
        <v>-15.76</v>
      </c>
      <c r="F112" s="48">
        <v>-0.42</v>
      </c>
      <c r="G112" s="49">
        <v>7.2920081471311349</v>
      </c>
      <c r="H112" s="49">
        <v>12.08576918603228</v>
      </c>
      <c r="I112" s="50"/>
      <c r="J112" s="48">
        <v>10.02</v>
      </c>
      <c r="K112" s="46">
        <v>76.413710000000009</v>
      </c>
      <c r="L112" s="51" t="s">
        <v>587</v>
      </c>
    </row>
    <row r="113" spans="1:12" ht="30.75" thickBot="1" x14ac:dyDescent="0.35">
      <c r="A113" s="13" t="s">
        <v>398</v>
      </c>
      <c r="B113" s="14" t="s">
        <v>399</v>
      </c>
      <c r="C113" s="14" t="s">
        <v>24</v>
      </c>
      <c r="D113" s="19">
        <v>87.48</v>
      </c>
      <c r="E113" s="25">
        <v>-16.77</v>
      </c>
      <c r="F113" s="26"/>
      <c r="G113" s="27"/>
      <c r="H113" s="27"/>
      <c r="I113" s="28"/>
      <c r="J113" s="26"/>
      <c r="K113" s="19">
        <v>1E-3</v>
      </c>
      <c r="L113" s="30" t="s">
        <v>587</v>
      </c>
    </row>
    <row r="114" spans="1:12" ht="33" customHeight="1" x14ac:dyDescent="0.3">
      <c r="A114" s="1"/>
      <c r="B114" s="11"/>
      <c r="C114" s="11"/>
      <c r="D114" s="18"/>
      <c r="E114" s="22"/>
      <c r="F114" s="22"/>
      <c r="G114" s="23"/>
      <c r="H114" s="23"/>
      <c r="I114" s="23"/>
      <c r="J114" s="22"/>
      <c r="K114" s="18"/>
      <c r="L114" s="182"/>
    </row>
    <row r="115" spans="1:12" ht="42.75" customHeight="1" thickBot="1" x14ac:dyDescent="0.3">
      <c r="L115" s="64">
        <v>43373</v>
      </c>
    </row>
    <row r="116" spans="1:12" ht="18" thickBot="1" x14ac:dyDescent="0.35">
      <c r="A116" s="184" t="s">
        <v>461</v>
      </c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6"/>
    </row>
    <row r="117" spans="1:12" ht="15.75" customHeight="1" x14ac:dyDescent="0.3">
      <c r="A117" s="2"/>
      <c r="B117" s="4"/>
      <c r="C117" s="4"/>
      <c r="D117" s="3"/>
      <c r="E117" s="187" t="s">
        <v>469</v>
      </c>
      <c r="F117" s="188"/>
      <c r="G117" s="188"/>
      <c r="H117" s="188"/>
      <c r="I117" s="189"/>
      <c r="J117" s="190" t="s">
        <v>506</v>
      </c>
      <c r="K117" s="192" t="s">
        <v>477</v>
      </c>
      <c r="L117" s="16"/>
    </row>
    <row r="118" spans="1:12" ht="16.5" thickBot="1" x14ac:dyDescent="0.35">
      <c r="A118" s="5" t="s">
        <v>0</v>
      </c>
      <c r="B118" s="96" t="s">
        <v>1</v>
      </c>
      <c r="C118" s="96" t="s">
        <v>2</v>
      </c>
      <c r="D118" s="6" t="s">
        <v>468</v>
      </c>
      <c r="E118" s="60">
        <v>2018</v>
      </c>
      <c r="F118" s="6" t="s">
        <v>456</v>
      </c>
      <c r="G118" s="6" t="s">
        <v>457</v>
      </c>
      <c r="H118" s="6" t="s">
        <v>458</v>
      </c>
      <c r="I118" s="8" t="s">
        <v>459</v>
      </c>
      <c r="J118" s="191"/>
      <c r="K118" s="193"/>
      <c r="L118" s="17" t="s">
        <v>466</v>
      </c>
    </row>
    <row r="119" spans="1:12" ht="15.75" x14ac:dyDescent="0.3">
      <c r="A119" s="36" t="s">
        <v>406</v>
      </c>
      <c r="B119" s="37" t="s">
        <v>407</v>
      </c>
      <c r="C119" s="37" t="s">
        <v>24</v>
      </c>
      <c r="D119" s="38">
        <v>99.23</v>
      </c>
      <c r="E119" s="39">
        <v>-16.809999999999999</v>
      </c>
      <c r="F119" s="40">
        <v>3.07</v>
      </c>
      <c r="G119" s="41">
        <v>-2.502082008079165</v>
      </c>
      <c r="H119" s="41">
        <v>-0.43781692544441198</v>
      </c>
      <c r="I119" s="42"/>
      <c r="J119" s="40">
        <v>15</v>
      </c>
      <c r="K119" s="38">
        <v>1.6928399999999999</v>
      </c>
      <c r="L119" s="43" t="s">
        <v>587</v>
      </c>
    </row>
    <row r="120" spans="1:12" ht="15.75" x14ac:dyDescent="0.3">
      <c r="A120" s="10" t="s">
        <v>400</v>
      </c>
      <c r="B120" s="11" t="s">
        <v>401</v>
      </c>
      <c r="C120" s="11" t="s">
        <v>24</v>
      </c>
      <c r="D120" s="18">
        <v>177.16</v>
      </c>
      <c r="E120" s="21">
        <v>-17.38</v>
      </c>
      <c r="F120" s="22">
        <v>2.2200000000000002</v>
      </c>
      <c r="G120" s="23">
        <v>-3.3153686446462549</v>
      </c>
      <c r="H120" s="23">
        <v>-1.2614249494854457</v>
      </c>
      <c r="I120" s="24"/>
      <c r="J120" s="22">
        <v>14.98</v>
      </c>
      <c r="K120" s="18">
        <v>17.60519</v>
      </c>
      <c r="L120" s="29" t="s">
        <v>587</v>
      </c>
    </row>
    <row r="121" spans="1:12" ht="15.75" x14ac:dyDescent="0.3">
      <c r="A121" s="44" t="s">
        <v>402</v>
      </c>
      <c r="B121" s="45" t="s">
        <v>403</v>
      </c>
      <c r="C121" s="45" t="s">
        <v>24</v>
      </c>
      <c r="D121" s="46">
        <v>166.47</v>
      </c>
      <c r="E121" s="47">
        <v>-17.79</v>
      </c>
      <c r="F121" s="48">
        <v>1.61</v>
      </c>
      <c r="G121" s="49">
        <v>-3.8929146340909937</v>
      </c>
      <c r="H121" s="49">
        <v>-1.8512880820048538</v>
      </c>
      <c r="I121" s="50"/>
      <c r="J121" s="48">
        <v>14.98</v>
      </c>
      <c r="K121" s="46">
        <v>4.0383000000000004</v>
      </c>
      <c r="L121" s="51" t="s">
        <v>587</v>
      </c>
    </row>
    <row r="122" spans="1:12" ht="30" x14ac:dyDescent="0.3">
      <c r="A122" s="10" t="s">
        <v>404</v>
      </c>
      <c r="B122" s="11" t="s">
        <v>405</v>
      </c>
      <c r="C122" s="11" t="s">
        <v>24</v>
      </c>
      <c r="D122" s="18">
        <v>95.624285999999998</v>
      </c>
      <c r="E122" s="21">
        <v>-17.84</v>
      </c>
      <c r="F122" s="22">
        <v>1.42</v>
      </c>
      <c r="G122" s="23">
        <v>-3.9579177552856004</v>
      </c>
      <c r="H122" s="23">
        <v>-1.8405143482745467</v>
      </c>
      <c r="I122" s="24"/>
      <c r="J122" s="22">
        <v>14.6</v>
      </c>
      <c r="K122" s="18">
        <v>0.65279999999999994</v>
      </c>
      <c r="L122" s="29" t="s">
        <v>587</v>
      </c>
    </row>
    <row r="123" spans="1:12" ht="30" x14ac:dyDescent="0.3">
      <c r="A123" s="44" t="s">
        <v>412</v>
      </c>
      <c r="B123" s="45" t="s">
        <v>413</v>
      </c>
      <c r="C123" s="45" t="s">
        <v>13</v>
      </c>
      <c r="D123" s="46">
        <v>283.43</v>
      </c>
      <c r="E123" s="47">
        <v>-22.23</v>
      </c>
      <c r="F123" s="48">
        <v>-3.79</v>
      </c>
      <c r="G123" s="49">
        <v>6.6189022257866492</v>
      </c>
      <c r="H123" s="49">
        <v>6.675304285385697</v>
      </c>
      <c r="I123" s="50"/>
      <c r="J123" s="48">
        <v>11.63</v>
      </c>
      <c r="K123" s="46">
        <v>74.976869999999991</v>
      </c>
      <c r="L123" s="51" t="s">
        <v>587</v>
      </c>
    </row>
    <row r="124" spans="1:12" ht="30.75" thickBot="1" x14ac:dyDescent="0.35">
      <c r="A124" s="13" t="s">
        <v>596</v>
      </c>
      <c r="B124" s="14" t="s">
        <v>597</v>
      </c>
      <c r="C124" s="14" t="s">
        <v>13</v>
      </c>
      <c r="D124" s="19">
        <v>1033.96</v>
      </c>
      <c r="E124" s="25"/>
      <c r="F124" s="26"/>
      <c r="G124" s="27"/>
      <c r="H124" s="27"/>
      <c r="I124" s="28"/>
      <c r="J124" s="26"/>
      <c r="K124" s="19">
        <v>1.0200000000000001E-3</v>
      </c>
      <c r="L124" s="30" t="s">
        <v>467</v>
      </c>
    </row>
    <row r="125" spans="1:12" ht="15.75" x14ac:dyDescent="0.3">
      <c r="B125" s="81" t="s">
        <v>490</v>
      </c>
      <c r="C125" s="81"/>
      <c r="D125" s="82"/>
      <c r="E125" s="83">
        <f>AVERAGE(E119:E124,,E100:E113,E82:E95,E64:E76,E44:E63,E26:E39,E5:E25)</f>
        <v>36.278526315789478</v>
      </c>
      <c r="F125" s="83">
        <f>AVERAGE(F119:F124,,F100:F113,F82:F95,F64:F76,F44:F63,F26:F39,F5:F25)</f>
        <v>6.2510588235294104</v>
      </c>
      <c r="G125" s="83">
        <f>AVERAGE(G119:G124,,G100:G113,G82:G95,G64:G76,G44:G63,G26:G39,G5:G25)</f>
        <v>3.6141221054251043</v>
      </c>
      <c r="H125" s="83">
        <f>AVERAGE(H119:H124,,H100:H113,H82:H95,H64:H76,H44:H63,H26:H39,H5:H25)</f>
        <v>6.3377467280248476</v>
      </c>
      <c r="I125" s="83">
        <f>AVERAGE(I119:I124,,I100:I113,I82:I95,I64:I76,I44:I63,I26:I39,I5:I25)</f>
        <v>9.4524539378457231</v>
      </c>
      <c r="J125" s="83">
        <f>AVERAGE(J119:J124,,J100:J113,J82:J95,J64:J76,J44:J63,J26:J39,J5:J25)</f>
        <v>9.013647058823528</v>
      </c>
    </row>
    <row r="126" spans="1:12" ht="15.75" x14ac:dyDescent="0.3">
      <c r="B126" s="11" t="s">
        <v>491</v>
      </c>
      <c r="C126" s="11"/>
      <c r="D126" s="12"/>
      <c r="E126" s="66">
        <v>1.77</v>
      </c>
      <c r="F126" s="66">
        <v>3.6</v>
      </c>
      <c r="G126" s="67">
        <v>6.89</v>
      </c>
      <c r="H126" s="67">
        <v>7.71</v>
      </c>
      <c r="I126" s="67">
        <v>6.68</v>
      </c>
      <c r="J126" s="1"/>
    </row>
    <row r="134" ht="49.5" customHeight="1" x14ac:dyDescent="0.25"/>
    <row r="136" ht="15.75" customHeight="1" x14ac:dyDescent="0.25"/>
  </sheetData>
  <sortState ref="Q2:AB95">
    <sortCondition descending="1" ref="U2:U95"/>
  </sortState>
  <mergeCells count="28">
    <mergeCell ref="A116:L116"/>
    <mergeCell ref="E117:I117"/>
    <mergeCell ref="J117:J118"/>
    <mergeCell ref="K117:K118"/>
    <mergeCell ref="A2:L2"/>
    <mergeCell ref="E3:I3"/>
    <mergeCell ref="J3:J4"/>
    <mergeCell ref="K3:K4"/>
    <mergeCell ref="E61:I61"/>
    <mergeCell ref="J61:J62"/>
    <mergeCell ref="K61:K62"/>
    <mergeCell ref="A22:L22"/>
    <mergeCell ref="E23:I23"/>
    <mergeCell ref="J23:J24"/>
    <mergeCell ref="K23:K24"/>
    <mergeCell ref="A41:L41"/>
    <mergeCell ref="E42:I42"/>
    <mergeCell ref="J42:J43"/>
    <mergeCell ref="K42:K43"/>
    <mergeCell ref="A60:L60"/>
    <mergeCell ref="E98:I98"/>
    <mergeCell ref="J98:J99"/>
    <mergeCell ref="K98:K99"/>
    <mergeCell ref="A79:L79"/>
    <mergeCell ref="E80:I80"/>
    <mergeCell ref="J80:J81"/>
    <mergeCell ref="K80:K81"/>
    <mergeCell ref="A97:L97"/>
  </mergeCells>
  <pageMargins left="0.25" right="0.25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20F8-C348-4F1D-8845-FADFC5BD50F4}">
  <dimension ref="A1:L19"/>
  <sheetViews>
    <sheetView workbookViewId="0">
      <selection activeCell="L1" sqref="L1"/>
    </sheetView>
  </sheetViews>
  <sheetFormatPr baseColWidth="10" defaultRowHeight="15" x14ac:dyDescent="0.25"/>
  <cols>
    <col min="2" max="2" width="33.85546875" style="15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0" customWidth="1"/>
    <col min="12" max="12" width="20.140625" style="15" customWidth="1"/>
    <col min="13" max="16384" width="11.42578125" style="35"/>
  </cols>
  <sheetData>
    <row r="1" spans="1:12" ht="42.75" customHeight="1" thickBot="1" x14ac:dyDescent="0.3">
      <c r="L1" s="64">
        <v>43373</v>
      </c>
    </row>
    <row r="2" spans="1:12" ht="18" thickBot="1" x14ac:dyDescent="0.35">
      <c r="A2" s="184" t="s">
        <v>492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12" ht="15.75" x14ac:dyDescent="0.3">
      <c r="A3" s="2"/>
      <c r="B3" s="4"/>
      <c r="C3" s="4"/>
      <c r="D3" s="3"/>
      <c r="E3" s="187" t="s">
        <v>469</v>
      </c>
      <c r="F3" s="188"/>
      <c r="G3" s="188"/>
      <c r="H3" s="188"/>
      <c r="I3" s="189"/>
      <c r="J3" s="190" t="s">
        <v>591</v>
      </c>
      <c r="K3" s="192" t="s">
        <v>477</v>
      </c>
      <c r="L3" s="16"/>
    </row>
    <row r="4" spans="1:12" ht="16.5" thickBot="1" x14ac:dyDescent="0.35">
      <c r="A4" s="5" t="s">
        <v>0</v>
      </c>
      <c r="B4" s="68" t="s">
        <v>1</v>
      </c>
      <c r="C4" s="68" t="s">
        <v>2</v>
      </c>
      <c r="D4" s="6" t="s">
        <v>468</v>
      </c>
      <c r="E4" s="7">
        <v>2018</v>
      </c>
      <c r="F4" s="6" t="s">
        <v>456</v>
      </c>
      <c r="G4" s="6" t="s">
        <v>457</v>
      </c>
      <c r="H4" s="6" t="s">
        <v>458</v>
      </c>
      <c r="I4" s="8" t="s">
        <v>459</v>
      </c>
      <c r="J4" s="191"/>
      <c r="K4" s="193"/>
      <c r="L4" s="17" t="s">
        <v>466</v>
      </c>
    </row>
    <row r="5" spans="1:12" ht="30" x14ac:dyDescent="0.3">
      <c r="A5" s="36" t="s">
        <v>39</v>
      </c>
      <c r="B5" s="37" t="s">
        <v>40</v>
      </c>
      <c r="C5" s="37" t="s">
        <v>38</v>
      </c>
      <c r="D5" s="38">
        <v>232.17</v>
      </c>
      <c r="E5" s="39">
        <v>-2.81</v>
      </c>
      <c r="F5" s="40">
        <v>2.94</v>
      </c>
      <c r="G5" s="41">
        <v>1.5104052361047948</v>
      </c>
      <c r="H5" s="41">
        <v>2.8382488193862354</v>
      </c>
      <c r="I5" s="42"/>
      <c r="J5" s="40">
        <v>4.45</v>
      </c>
      <c r="K5" s="38">
        <v>2.3999999999999998E-4</v>
      </c>
      <c r="L5" s="43" t="s">
        <v>507</v>
      </c>
    </row>
    <row r="6" spans="1:12" ht="30" x14ac:dyDescent="0.3">
      <c r="A6" s="10" t="s">
        <v>66</v>
      </c>
      <c r="B6" s="11" t="s">
        <v>67</v>
      </c>
      <c r="C6" s="11" t="s">
        <v>38</v>
      </c>
      <c r="D6" s="18">
        <v>94.391350000000003</v>
      </c>
      <c r="E6" s="21">
        <v>-3.51</v>
      </c>
      <c r="F6" s="22">
        <v>2.9</v>
      </c>
      <c r="G6" s="23"/>
      <c r="H6" s="23"/>
      <c r="I6" s="24"/>
      <c r="J6" s="22">
        <v>4.45</v>
      </c>
      <c r="K6" s="18">
        <v>19.983460000000001</v>
      </c>
      <c r="L6" s="29" t="s">
        <v>535</v>
      </c>
    </row>
    <row r="7" spans="1:12" ht="33" customHeight="1" x14ac:dyDescent="0.3">
      <c r="A7" s="44" t="s">
        <v>45</v>
      </c>
      <c r="B7" s="45" t="s">
        <v>46</v>
      </c>
      <c r="C7" s="45" t="s">
        <v>38</v>
      </c>
      <c r="D7" s="46">
        <v>245.18</v>
      </c>
      <c r="E7" s="47">
        <v>-3.81</v>
      </c>
      <c r="F7" s="48">
        <v>4.45</v>
      </c>
      <c r="G7" s="49">
        <v>1.964488471029191</v>
      </c>
      <c r="H7" s="49">
        <v>3.4164454261179422</v>
      </c>
      <c r="I7" s="50"/>
      <c r="J7" s="48">
        <v>6.32</v>
      </c>
      <c r="K7" s="46"/>
      <c r="L7" s="51" t="s">
        <v>507</v>
      </c>
    </row>
    <row r="8" spans="1:12" ht="30" x14ac:dyDescent="0.3">
      <c r="A8" s="10" t="s">
        <v>36</v>
      </c>
      <c r="B8" s="11" t="s">
        <v>37</v>
      </c>
      <c r="C8" s="11" t="s">
        <v>38</v>
      </c>
      <c r="D8" s="18">
        <v>196.6</v>
      </c>
      <c r="E8" s="21">
        <v>-3.99</v>
      </c>
      <c r="F8" s="22">
        <v>1.38</v>
      </c>
      <c r="G8" s="23">
        <v>0.17303375384203346</v>
      </c>
      <c r="H8" s="23">
        <v>1.5511278397481565</v>
      </c>
      <c r="I8" s="24">
        <v>3.333722666879968</v>
      </c>
      <c r="J8" s="22">
        <v>4.42</v>
      </c>
      <c r="K8" s="18">
        <v>143.12538000000001</v>
      </c>
      <c r="L8" s="29" t="s">
        <v>507</v>
      </c>
    </row>
    <row r="9" spans="1:12" ht="30" x14ac:dyDescent="0.3">
      <c r="A9" s="44" t="s">
        <v>49</v>
      </c>
      <c r="B9" s="45" t="s">
        <v>50</v>
      </c>
      <c r="C9" s="45" t="s">
        <v>38</v>
      </c>
      <c r="D9" s="46">
        <v>118.29</v>
      </c>
      <c r="E9" s="47">
        <v>-4.3899999999999997</v>
      </c>
      <c r="F9" s="48">
        <v>3.61</v>
      </c>
      <c r="G9" s="49">
        <v>1.3678706527108675</v>
      </c>
      <c r="H9" s="49">
        <v>2.9150258460362233</v>
      </c>
      <c r="I9" s="50"/>
      <c r="J9" s="48">
        <v>6.31</v>
      </c>
      <c r="K9" s="46">
        <v>9.9039099999999998</v>
      </c>
      <c r="L9" s="51" t="s">
        <v>507</v>
      </c>
    </row>
    <row r="10" spans="1:12" ht="30" x14ac:dyDescent="0.3">
      <c r="A10" s="10" t="s">
        <v>41</v>
      </c>
      <c r="B10" s="11" t="s">
        <v>42</v>
      </c>
      <c r="C10" s="11" t="s">
        <v>38</v>
      </c>
      <c r="D10" s="18">
        <v>101.49</v>
      </c>
      <c r="E10" s="21">
        <v>-4.58</v>
      </c>
      <c r="F10" s="22">
        <v>0.62</v>
      </c>
      <c r="G10" s="23">
        <v>-0.5699084529884324</v>
      </c>
      <c r="H10" s="23"/>
      <c r="I10" s="24"/>
      <c r="J10" s="22">
        <v>4.41</v>
      </c>
      <c r="K10" s="18">
        <v>16.974589999999999</v>
      </c>
      <c r="L10" s="29" t="s">
        <v>507</v>
      </c>
    </row>
    <row r="11" spans="1:12" ht="30" x14ac:dyDescent="0.3">
      <c r="A11" s="44" t="s">
        <v>387</v>
      </c>
      <c r="B11" s="45" t="s">
        <v>388</v>
      </c>
      <c r="C11" s="45" t="s">
        <v>38</v>
      </c>
      <c r="D11" s="46">
        <v>8.7278400000000005</v>
      </c>
      <c r="E11" s="47">
        <v>-4.9400000000000004</v>
      </c>
      <c r="F11" s="48">
        <v>1.89</v>
      </c>
      <c r="G11" s="49">
        <v>0.48431724793347453</v>
      </c>
      <c r="H11" s="49">
        <v>4.1695029887904411</v>
      </c>
      <c r="I11" s="50">
        <v>3.0304904865400273</v>
      </c>
      <c r="J11" s="48">
        <v>5.38</v>
      </c>
      <c r="K11" s="46">
        <v>17.662599999999998</v>
      </c>
      <c r="L11" s="51" t="s">
        <v>534</v>
      </c>
    </row>
    <row r="12" spans="1:12" ht="30" x14ac:dyDescent="0.3">
      <c r="A12" s="10" t="s">
        <v>43</v>
      </c>
      <c r="B12" s="11" t="s">
        <v>44</v>
      </c>
      <c r="C12" s="11" t="s">
        <v>38</v>
      </c>
      <c r="D12" s="18">
        <v>206.93</v>
      </c>
      <c r="E12" s="21">
        <v>-5.03</v>
      </c>
      <c r="F12" s="22">
        <v>2.79</v>
      </c>
      <c r="G12" s="23">
        <v>0.59643557362372146</v>
      </c>
      <c r="H12" s="23">
        <v>2.1054547973080595</v>
      </c>
      <c r="I12" s="24">
        <v>4.7491811596564792</v>
      </c>
      <c r="J12" s="22">
        <v>6.31</v>
      </c>
      <c r="K12" s="18">
        <v>98.231639999999999</v>
      </c>
      <c r="L12" s="29" t="s">
        <v>507</v>
      </c>
    </row>
    <row r="13" spans="1:12" ht="30" x14ac:dyDescent="0.3">
      <c r="A13" s="44" t="s">
        <v>47</v>
      </c>
      <c r="B13" s="45" t="s">
        <v>48</v>
      </c>
      <c r="C13" s="45" t="s">
        <v>38</v>
      </c>
      <c r="D13" s="46">
        <v>103.49</v>
      </c>
      <c r="E13" s="47">
        <v>-5.6</v>
      </c>
      <c r="F13" s="48">
        <v>2.02</v>
      </c>
      <c r="G13" s="49">
        <v>-0.15022556419308497</v>
      </c>
      <c r="H13" s="49"/>
      <c r="I13" s="50"/>
      <c r="J13" s="48">
        <v>6.3</v>
      </c>
      <c r="K13" s="46">
        <v>9.2936299999999985</v>
      </c>
      <c r="L13" s="51" t="s">
        <v>507</v>
      </c>
    </row>
    <row r="14" spans="1:12" ht="30" x14ac:dyDescent="0.3">
      <c r="A14" s="10" t="s">
        <v>498</v>
      </c>
      <c r="B14" s="11" t="s">
        <v>497</v>
      </c>
      <c r="C14" s="11" t="s">
        <v>122</v>
      </c>
      <c r="D14" s="18">
        <v>94.818381000000002</v>
      </c>
      <c r="E14" s="21"/>
      <c r="F14" s="22"/>
      <c r="G14" s="23"/>
      <c r="H14" s="23"/>
      <c r="I14" s="24"/>
      <c r="J14" s="22"/>
      <c r="K14" s="18">
        <v>135.22153</v>
      </c>
      <c r="L14" s="29" t="s">
        <v>536</v>
      </c>
    </row>
    <row r="15" spans="1:12" ht="30" x14ac:dyDescent="0.3">
      <c r="A15" s="44" t="s">
        <v>500</v>
      </c>
      <c r="B15" s="45" t="s">
        <v>499</v>
      </c>
      <c r="C15" s="45" t="s">
        <v>122</v>
      </c>
      <c r="D15" s="46">
        <v>100</v>
      </c>
      <c r="E15" s="47"/>
      <c r="F15" s="48"/>
      <c r="G15" s="49"/>
      <c r="H15" s="49"/>
      <c r="I15" s="50"/>
      <c r="J15" s="48"/>
      <c r="K15" s="46"/>
      <c r="L15" s="51" t="s">
        <v>505</v>
      </c>
    </row>
    <row r="16" spans="1:12" ht="30.75" thickBot="1" x14ac:dyDescent="0.35">
      <c r="A16" s="13" t="s">
        <v>501</v>
      </c>
      <c r="B16" s="14" t="s">
        <v>502</v>
      </c>
      <c r="C16" s="14" t="s">
        <v>122</v>
      </c>
      <c r="D16" s="19">
        <v>94.324059000000005</v>
      </c>
      <c r="E16" s="25"/>
      <c r="F16" s="26"/>
      <c r="G16" s="27"/>
      <c r="H16" s="27"/>
      <c r="I16" s="28"/>
      <c r="J16" s="26"/>
      <c r="K16" s="19">
        <v>1.89801</v>
      </c>
      <c r="L16" s="30" t="s">
        <v>505</v>
      </c>
    </row>
    <row r="17" spans="1:12" ht="15.75" x14ac:dyDescent="0.3">
      <c r="A17" s="61"/>
      <c r="B17" s="81" t="s">
        <v>493</v>
      </c>
      <c r="C17" s="81"/>
      <c r="D17" s="82"/>
      <c r="E17" s="83">
        <f>AVERAGE(E5:E16)</f>
        <v>-4.2955555555555556</v>
      </c>
      <c r="F17" s="83">
        <f>AVERAGE(F5:F16)</f>
        <v>2.5111111111111106</v>
      </c>
      <c r="G17" s="83">
        <f>AVERAGE(G5:G16)</f>
        <v>0.67205211475782067</v>
      </c>
      <c r="H17" s="83">
        <f>AVERAGE(H5:H16)</f>
        <v>2.8326342862311762</v>
      </c>
      <c r="I17" s="83">
        <f>AVERAGE(I5:I16)</f>
        <v>3.7044647710254917</v>
      </c>
      <c r="J17" s="82">
        <f>AVERAGE(J5:J16)</f>
        <v>5.3722222222222227</v>
      </c>
      <c r="K17" s="32"/>
      <c r="L17" s="62"/>
    </row>
    <row r="18" spans="1:12" ht="15.75" x14ac:dyDescent="0.3">
      <c r="A18" s="1"/>
      <c r="B18" s="11" t="s">
        <v>494</v>
      </c>
      <c r="C18" s="11"/>
      <c r="D18" s="12"/>
      <c r="E18" s="66">
        <v>-0.24</v>
      </c>
      <c r="F18" s="66">
        <v>0.56000000000000005</v>
      </c>
      <c r="G18" s="67">
        <v>2.89</v>
      </c>
      <c r="H18" s="67">
        <v>3.29</v>
      </c>
      <c r="I18" s="67">
        <v>2.95</v>
      </c>
      <c r="K18" s="18"/>
      <c r="L18" s="11"/>
    </row>
    <row r="19" spans="1:12" ht="15.75" x14ac:dyDescent="0.3">
      <c r="A19" s="1"/>
      <c r="K19" s="18"/>
      <c r="L19" s="11"/>
    </row>
  </sheetData>
  <sortState ref="P5:AA16">
    <sortCondition descending="1" ref="T5:T16"/>
  </sortState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Renta Fija Euro</vt:lpstr>
      <vt:lpstr>Renta Fija Internacional</vt:lpstr>
      <vt:lpstr>Renta Fija Mixta</vt:lpstr>
      <vt:lpstr>Renta Variable Europa</vt:lpstr>
      <vt:lpstr>Renta Variable Euro</vt:lpstr>
      <vt:lpstr>Renta Variable EEUU</vt:lpstr>
      <vt:lpstr>Renta Variable Emergentes</vt:lpstr>
      <vt:lpstr>Renta Variable Internacional</vt:lpstr>
      <vt:lpstr>Renta Variable Mixta</vt:lpstr>
      <vt:lpstr>Monetario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cp:lastPrinted>2018-10-31T15:21:51Z</cp:lastPrinted>
  <dcterms:created xsi:type="dcterms:W3CDTF">2018-04-13T08:06:19Z</dcterms:created>
  <dcterms:modified xsi:type="dcterms:W3CDTF">2018-10-31T15:22:01Z</dcterms:modified>
</cp:coreProperties>
</file>